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mt-my.sharepoint.com/personal/paul-andrew_vella_courtservices_mt/Documents/Desktop/"/>
    </mc:Choice>
  </mc:AlternateContent>
  <xr:revisionPtr revIDLastSave="0" documentId="8_{C64BA196-B221-43B8-BC66-84109189564B}" xr6:coauthVersionLast="46" xr6:coauthVersionMax="46" xr10:uidLastSave="{00000000-0000-0000-0000-000000000000}"/>
  <bookViews>
    <workbookView xWindow="-120" yWindow="-120" windowWidth="20730" windowHeight="11040" xr2:uid="{D102C12C-67A6-4AB5-9507-FE37439C1BE5}"/>
  </bookViews>
  <sheets>
    <sheet name="Year To Date" sheetId="3" r:id="rId1"/>
    <sheet name="Jannar" sheetId="2" r:id="rId2"/>
    <sheet name="Frar" sheetId="1" r:id="rId3"/>
  </sheets>
  <definedNames>
    <definedName name="_xlnm.Print_Area" localSheetId="2">Frar!$A:$N</definedName>
    <definedName name="_xlnm.Print_Area" localSheetId="1">Jannar!$A:$N</definedName>
    <definedName name="_xlnm.Print_Area" localSheetId="0">'Year To Date'!$A:$N</definedName>
    <definedName name="_xlnm.Print_Titles" localSheetId="2">Frar!$1:$11</definedName>
    <definedName name="_xlnm.Print_Titles" localSheetId="1">Jannar!$1:$11</definedName>
    <definedName name="_xlnm.Print_Titles" localSheetId="0">'Year To Date'!$1:$11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0" i="3" l="1"/>
  <c r="N160" i="3"/>
  <c r="K159" i="3"/>
  <c r="J159" i="3"/>
  <c r="I159" i="3"/>
  <c r="H159" i="3"/>
  <c r="G159" i="3"/>
  <c r="F159" i="3"/>
  <c r="E159" i="3"/>
  <c r="K158" i="3"/>
  <c r="K157" i="3"/>
  <c r="K156" i="3"/>
  <c r="J156" i="3"/>
  <c r="I156" i="3"/>
  <c r="H156" i="3"/>
  <c r="G156" i="3"/>
  <c r="F156" i="3"/>
  <c r="E156" i="3"/>
  <c r="K155" i="3"/>
  <c r="K154" i="3"/>
  <c r="K153" i="3"/>
  <c r="K152" i="3"/>
  <c r="K151" i="3"/>
  <c r="K150" i="3"/>
  <c r="K149" i="3"/>
  <c r="K145" i="3"/>
  <c r="N145" i="3"/>
  <c r="K144" i="3"/>
  <c r="J144" i="3"/>
  <c r="I144" i="3"/>
  <c r="H144" i="3"/>
  <c r="G144" i="3"/>
  <c r="F144" i="3"/>
  <c r="E144" i="3"/>
  <c r="K143" i="3"/>
  <c r="K142" i="3"/>
  <c r="K141" i="3"/>
  <c r="K140" i="3"/>
  <c r="J140" i="3"/>
  <c r="I140" i="3"/>
  <c r="H140" i="3"/>
  <c r="G140" i="3"/>
  <c r="F140" i="3"/>
  <c r="E140" i="3"/>
  <c r="K139" i="3"/>
  <c r="K138" i="3"/>
  <c r="K137" i="3"/>
  <c r="K136" i="3"/>
  <c r="K135" i="3"/>
  <c r="K134" i="3"/>
  <c r="K133" i="3"/>
  <c r="K132" i="3"/>
  <c r="K131" i="3"/>
  <c r="K130" i="3"/>
  <c r="K129" i="3"/>
  <c r="K125" i="3"/>
  <c r="N125" i="3"/>
  <c r="K124" i="3"/>
  <c r="J124" i="3"/>
  <c r="I124" i="3"/>
  <c r="H124" i="3"/>
  <c r="G124" i="3"/>
  <c r="F124" i="3"/>
  <c r="E124" i="3"/>
  <c r="K123" i="3"/>
  <c r="K122" i="3"/>
  <c r="K121" i="3"/>
  <c r="K120" i="3"/>
  <c r="J120" i="3"/>
  <c r="I120" i="3"/>
  <c r="H120" i="3"/>
  <c r="G120" i="3"/>
  <c r="F120" i="3"/>
  <c r="E120" i="3"/>
  <c r="K119" i="3"/>
  <c r="K118" i="3"/>
  <c r="K117" i="3"/>
  <c r="K116" i="3"/>
  <c r="K115" i="3"/>
  <c r="K114" i="3"/>
  <c r="K110" i="3"/>
  <c r="N110" i="3"/>
  <c r="K109" i="3"/>
  <c r="J109" i="3"/>
  <c r="I109" i="3"/>
  <c r="H109" i="3"/>
  <c r="G109" i="3"/>
  <c r="F109" i="3"/>
  <c r="E109" i="3"/>
  <c r="K108" i="3"/>
  <c r="K107" i="3"/>
  <c r="K106" i="3"/>
  <c r="K105" i="3"/>
  <c r="J105" i="3"/>
  <c r="I105" i="3"/>
  <c r="H105" i="3"/>
  <c r="G105" i="3"/>
  <c r="F105" i="3"/>
  <c r="E105" i="3"/>
  <c r="K104" i="3"/>
  <c r="K103" i="3"/>
  <c r="K102" i="3"/>
  <c r="K99" i="3"/>
  <c r="J99" i="3"/>
  <c r="I99" i="3"/>
  <c r="H99" i="3"/>
  <c r="G99" i="3"/>
  <c r="F99" i="3"/>
  <c r="E99" i="3"/>
  <c r="N99" i="3" s="1"/>
  <c r="K98" i="3"/>
  <c r="K97" i="3"/>
  <c r="K96" i="3"/>
  <c r="K92" i="3"/>
  <c r="N92" i="3"/>
  <c r="K91" i="3"/>
  <c r="J91" i="3"/>
  <c r="I91" i="3"/>
  <c r="H91" i="3"/>
  <c r="G91" i="3"/>
  <c r="F91" i="3"/>
  <c r="E91" i="3"/>
  <c r="K90" i="3"/>
  <c r="K89" i="3"/>
  <c r="J89" i="3"/>
  <c r="I89" i="3"/>
  <c r="H89" i="3"/>
  <c r="G89" i="3"/>
  <c r="F89" i="3"/>
  <c r="E89" i="3"/>
  <c r="K88" i="3"/>
  <c r="K87" i="3"/>
  <c r="K86" i="3"/>
  <c r="K85" i="3"/>
  <c r="K81" i="3"/>
  <c r="N81" i="3"/>
  <c r="K80" i="3"/>
  <c r="J80" i="3"/>
  <c r="I80" i="3"/>
  <c r="H80" i="3"/>
  <c r="G80" i="3"/>
  <c r="F80" i="3"/>
  <c r="E80" i="3"/>
  <c r="K79" i="3"/>
  <c r="K78" i="3"/>
  <c r="J78" i="3"/>
  <c r="I78" i="3"/>
  <c r="H78" i="3"/>
  <c r="G78" i="3"/>
  <c r="F78" i="3"/>
  <c r="E78" i="3"/>
  <c r="K77" i="3"/>
  <c r="K76" i="3"/>
  <c r="K75" i="3"/>
  <c r="K74" i="3"/>
  <c r="K73" i="3"/>
  <c r="K69" i="3"/>
  <c r="N69" i="3"/>
  <c r="K68" i="3"/>
  <c r="J68" i="3"/>
  <c r="I68" i="3"/>
  <c r="H68" i="3"/>
  <c r="G68" i="3"/>
  <c r="F68" i="3"/>
  <c r="E68" i="3"/>
  <c r="K67" i="3"/>
  <c r="K66" i="3"/>
  <c r="K65" i="3"/>
  <c r="K64" i="3"/>
  <c r="J64" i="3"/>
  <c r="I64" i="3"/>
  <c r="H64" i="3"/>
  <c r="G64" i="3"/>
  <c r="F64" i="3"/>
  <c r="E64" i="3"/>
  <c r="K63" i="3"/>
  <c r="K62" i="3"/>
  <c r="K61" i="3"/>
  <c r="K60" i="3"/>
  <c r="K59" i="3"/>
  <c r="K58" i="3"/>
  <c r="K57" i="3"/>
  <c r="K56" i="3"/>
  <c r="K55" i="3"/>
  <c r="K51" i="3"/>
  <c r="N51" i="3"/>
  <c r="K50" i="3"/>
  <c r="J50" i="3"/>
  <c r="I50" i="3"/>
  <c r="H50" i="3"/>
  <c r="G50" i="3"/>
  <c r="F50" i="3"/>
  <c r="E50" i="3"/>
  <c r="K49" i="3"/>
  <c r="K48" i="3"/>
  <c r="K47" i="3"/>
  <c r="K46" i="3"/>
  <c r="J46" i="3"/>
  <c r="I46" i="3"/>
  <c r="H46" i="3"/>
  <c r="G46" i="3"/>
  <c r="F46" i="3"/>
  <c r="E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3" i="3"/>
  <c r="N23" i="3"/>
  <c r="K22" i="3"/>
  <c r="J22" i="3"/>
  <c r="I22" i="3"/>
  <c r="H22" i="3"/>
  <c r="G22" i="3"/>
  <c r="F22" i="3"/>
  <c r="E22" i="3"/>
  <c r="K21" i="3"/>
  <c r="K20" i="3"/>
  <c r="J20" i="3"/>
  <c r="I20" i="3"/>
  <c r="H20" i="3"/>
  <c r="G20" i="3"/>
  <c r="F20" i="3"/>
  <c r="E20" i="3"/>
  <c r="K19" i="3"/>
  <c r="K18" i="3"/>
  <c r="N14" i="3"/>
  <c r="K14" i="3"/>
  <c r="N12" i="3"/>
  <c r="K12" i="3"/>
  <c r="K157" i="2"/>
  <c r="N157" i="2"/>
  <c r="K156" i="2"/>
  <c r="J156" i="2"/>
  <c r="I156" i="2"/>
  <c r="H156" i="2"/>
  <c r="G156" i="2"/>
  <c r="F156" i="2"/>
  <c r="E156" i="2"/>
  <c r="K155" i="2"/>
  <c r="K154" i="2"/>
  <c r="K153" i="2"/>
  <c r="J153" i="2"/>
  <c r="I153" i="2"/>
  <c r="H153" i="2"/>
  <c r="G153" i="2"/>
  <c r="F153" i="2"/>
  <c r="E153" i="2"/>
  <c r="K152" i="2"/>
  <c r="K151" i="2"/>
  <c r="K150" i="2"/>
  <c r="K149" i="2"/>
  <c r="K148" i="2"/>
  <c r="K147" i="2"/>
  <c r="K146" i="2"/>
  <c r="K142" i="2"/>
  <c r="N142" i="2"/>
  <c r="K141" i="2"/>
  <c r="J141" i="2"/>
  <c r="I141" i="2"/>
  <c r="H141" i="2"/>
  <c r="G141" i="2"/>
  <c r="F141" i="2"/>
  <c r="E141" i="2"/>
  <c r="K140" i="2"/>
  <c r="K139" i="2"/>
  <c r="K138" i="2"/>
  <c r="K137" i="2"/>
  <c r="J137" i="2"/>
  <c r="I137" i="2"/>
  <c r="H137" i="2"/>
  <c r="G137" i="2"/>
  <c r="F137" i="2"/>
  <c r="E137" i="2"/>
  <c r="K136" i="2"/>
  <c r="K135" i="2"/>
  <c r="K134" i="2"/>
  <c r="K133" i="2"/>
  <c r="K132" i="2"/>
  <c r="K131" i="2"/>
  <c r="K130" i="2"/>
  <c r="K129" i="2"/>
  <c r="K128" i="2"/>
  <c r="K127" i="2"/>
  <c r="K126" i="2"/>
  <c r="K122" i="2"/>
  <c r="N122" i="2"/>
  <c r="K121" i="2"/>
  <c r="J121" i="2"/>
  <c r="I121" i="2"/>
  <c r="H121" i="2"/>
  <c r="G121" i="2"/>
  <c r="F121" i="2"/>
  <c r="E121" i="2"/>
  <c r="K120" i="2"/>
  <c r="K119" i="2"/>
  <c r="K118" i="2"/>
  <c r="K117" i="2"/>
  <c r="J117" i="2"/>
  <c r="I117" i="2"/>
  <c r="H117" i="2"/>
  <c r="G117" i="2"/>
  <c r="F117" i="2"/>
  <c r="E117" i="2"/>
  <c r="K116" i="2"/>
  <c r="K115" i="2"/>
  <c r="K114" i="2"/>
  <c r="K113" i="2"/>
  <c r="K112" i="2"/>
  <c r="K111" i="2"/>
  <c r="K107" i="2"/>
  <c r="N107" i="2"/>
  <c r="K106" i="2"/>
  <c r="J106" i="2"/>
  <c r="I106" i="2"/>
  <c r="H106" i="2"/>
  <c r="G106" i="2"/>
  <c r="F106" i="2"/>
  <c r="E106" i="2"/>
  <c r="K105" i="2"/>
  <c r="K104" i="2"/>
  <c r="K103" i="2"/>
  <c r="K102" i="2"/>
  <c r="J102" i="2"/>
  <c r="I102" i="2"/>
  <c r="H102" i="2"/>
  <c r="G102" i="2"/>
  <c r="F102" i="2"/>
  <c r="E102" i="2"/>
  <c r="K101" i="2"/>
  <c r="K100" i="2"/>
  <c r="K99" i="2"/>
  <c r="K96" i="2"/>
  <c r="J96" i="2"/>
  <c r="I96" i="2"/>
  <c r="H96" i="2"/>
  <c r="G96" i="2"/>
  <c r="F96" i="2"/>
  <c r="E96" i="2"/>
  <c r="N96" i="2" s="1"/>
  <c r="K95" i="2"/>
  <c r="K94" i="2"/>
  <c r="K93" i="2"/>
  <c r="K89" i="2"/>
  <c r="N89" i="2"/>
  <c r="K88" i="2"/>
  <c r="J88" i="2"/>
  <c r="I88" i="2"/>
  <c r="H88" i="2"/>
  <c r="G88" i="2"/>
  <c r="F88" i="2"/>
  <c r="E88" i="2"/>
  <c r="K87" i="2"/>
  <c r="K86" i="2"/>
  <c r="J86" i="2"/>
  <c r="I86" i="2"/>
  <c r="H86" i="2"/>
  <c r="G86" i="2"/>
  <c r="F86" i="2"/>
  <c r="E86" i="2"/>
  <c r="K85" i="2"/>
  <c r="K84" i="2"/>
  <c r="K83" i="2"/>
  <c r="K82" i="2"/>
  <c r="K78" i="2"/>
  <c r="N78" i="2"/>
  <c r="K77" i="2"/>
  <c r="J77" i="2"/>
  <c r="I77" i="2"/>
  <c r="H77" i="2"/>
  <c r="G77" i="2"/>
  <c r="F77" i="2"/>
  <c r="E77" i="2"/>
  <c r="K76" i="2"/>
  <c r="K75" i="2"/>
  <c r="J75" i="2"/>
  <c r="I75" i="2"/>
  <c r="H75" i="2"/>
  <c r="G75" i="2"/>
  <c r="F75" i="2"/>
  <c r="E75" i="2"/>
  <c r="K74" i="2"/>
  <c r="K73" i="2"/>
  <c r="K72" i="2"/>
  <c r="K71" i="2"/>
  <c r="K67" i="2"/>
  <c r="N67" i="2"/>
  <c r="K66" i="2"/>
  <c r="J66" i="2"/>
  <c r="I66" i="2"/>
  <c r="H66" i="2"/>
  <c r="G66" i="2"/>
  <c r="F66" i="2"/>
  <c r="E66" i="2"/>
  <c r="K65" i="2"/>
  <c r="K64" i="2"/>
  <c r="K63" i="2"/>
  <c r="K62" i="2"/>
  <c r="J62" i="2"/>
  <c r="I62" i="2"/>
  <c r="H62" i="2"/>
  <c r="G62" i="2"/>
  <c r="F62" i="2"/>
  <c r="E62" i="2"/>
  <c r="K61" i="2"/>
  <c r="K60" i="2"/>
  <c r="K59" i="2"/>
  <c r="K58" i="2"/>
  <c r="K57" i="2"/>
  <c r="K56" i="2"/>
  <c r="K55" i="2"/>
  <c r="K51" i="2"/>
  <c r="N51" i="2"/>
  <c r="K50" i="2"/>
  <c r="J50" i="2"/>
  <c r="I50" i="2"/>
  <c r="H50" i="2"/>
  <c r="G50" i="2"/>
  <c r="F50" i="2"/>
  <c r="E50" i="2"/>
  <c r="K49" i="2"/>
  <c r="K48" i="2"/>
  <c r="K47" i="2"/>
  <c r="K46" i="2"/>
  <c r="J46" i="2"/>
  <c r="I46" i="2"/>
  <c r="H46" i="2"/>
  <c r="G46" i="2"/>
  <c r="F46" i="2"/>
  <c r="E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3" i="2"/>
  <c r="N23" i="2"/>
  <c r="K22" i="2"/>
  <c r="J22" i="2"/>
  <c r="I22" i="2"/>
  <c r="H22" i="2"/>
  <c r="G22" i="2"/>
  <c r="F22" i="2"/>
  <c r="E22" i="2"/>
  <c r="K21" i="2"/>
  <c r="K20" i="2"/>
  <c r="J20" i="2"/>
  <c r="I20" i="2"/>
  <c r="H20" i="2"/>
  <c r="G20" i="2"/>
  <c r="F20" i="2"/>
  <c r="E20" i="2"/>
  <c r="K19" i="2"/>
  <c r="K18" i="2"/>
  <c r="N14" i="2"/>
  <c r="K14" i="2"/>
  <c r="N12" i="2"/>
  <c r="K12" i="2"/>
  <c r="K156" i="1"/>
  <c r="N156" i="1"/>
  <c r="K155" i="1"/>
  <c r="J155" i="1"/>
  <c r="I155" i="1"/>
  <c r="H155" i="1"/>
  <c r="G155" i="1"/>
  <c r="F155" i="1"/>
  <c r="E155" i="1"/>
  <c r="K154" i="1"/>
  <c r="K153" i="1"/>
  <c r="K152" i="1"/>
  <c r="J152" i="1"/>
  <c r="I152" i="1"/>
  <c r="H152" i="1"/>
  <c r="G152" i="1"/>
  <c r="F152" i="1"/>
  <c r="E152" i="1"/>
  <c r="K151" i="1"/>
  <c r="K150" i="1"/>
  <c r="K149" i="1"/>
  <c r="K148" i="1"/>
  <c r="K147" i="1"/>
  <c r="K146" i="1"/>
  <c r="K145" i="1"/>
  <c r="K141" i="1"/>
  <c r="N141" i="1"/>
  <c r="K140" i="1"/>
  <c r="J140" i="1"/>
  <c r="I140" i="1"/>
  <c r="H140" i="1"/>
  <c r="G140" i="1"/>
  <c r="F140" i="1"/>
  <c r="E140" i="1"/>
  <c r="K139" i="1"/>
  <c r="K138" i="1"/>
  <c r="K137" i="1"/>
  <c r="K136" i="1"/>
  <c r="J136" i="1"/>
  <c r="I136" i="1"/>
  <c r="H136" i="1"/>
  <c r="G136" i="1"/>
  <c r="F136" i="1"/>
  <c r="E136" i="1"/>
  <c r="K135" i="1"/>
  <c r="K134" i="1"/>
  <c r="K133" i="1"/>
  <c r="K132" i="1"/>
  <c r="K131" i="1"/>
  <c r="K130" i="1"/>
  <c r="K129" i="1"/>
  <c r="K128" i="1"/>
  <c r="K127" i="1"/>
  <c r="K126" i="1"/>
  <c r="K125" i="1"/>
  <c r="K121" i="1"/>
  <c r="N121" i="1"/>
  <c r="K120" i="1"/>
  <c r="J120" i="1"/>
  <c r="I120" i="1"/>
  <c r="H120" i="1"/>
  <c r="G120" i="1"/>
  <c r="F120" i="1"/>
  <c r="E120" i="1"/>
  <c r="K119" i="1"/>
  <c r="K118" i="1"/>
  <c r="K117" i="1"/>
  <c r="K116" i="1"/>
  <c r="J116" i="1"/>
  <c r="I116" i="1"/>
  <c r="H116" i="1"/>
  <c r="G116" i="1"/>
  <c r="F116" i="1"/>
  <c r="E116" i="1"/>
  <c r="K115" i="1"/>
  <c r="K114" i="1"/>
  <c r="K113" i="1"/>
  <c r="K112" i="1"/>
  <c r="K111" i="1"/>
  <c r="K110" i="1"/>
  <c r="K106" i="1"/>
  <c r="N106" i="1"/>
  <c r="K105" i="1"/>
  <c r="J105" i="1"/>
  <c r="I105" i="1"/>
  <c r="H105" i="1"/>
  <c r="G105" i="1"/>
  <c r="F105" i="1"/>
  <c r="E105" i="1"/>
  <c r="K104" i="1"/>
  <c r="K103" i="1"/>
  <c r="K102" i="1"/>
  <c r="K101" i="1"/>
  <c r="J101" i="1"/>
  <c r="I101" i="1"/>
  <c r="H101" i="1"/>
  <c r="G101" i="1"/>
  <c r="F101" i="1"/>
  <c r="E101" i="1"/>
  <c r="K100" i="1"/>
  <c r="K99" i="1"/>
  <c r="K98" i="1"/>
  <c r="K95" i="1"/>
  <c r="J95" i="1"/>
  <c r="I95" i="1"/>
  <c r="H95" i="1"/>
  <c r="G95" i="1"/>
  <c r="F95" i="1"/>
  <c r="E95" i="1"/>
  <c r="K94" i="1"/>
  <c r="K93" i="1"/>
  <c r="K92" i="1"/>
  <c r="K88" i="1"/>
  <c r="N88" i="1"/>
  <c r="K87" i="1"/>
  <c r="J87" i="1"/>
  <c r="I87" i="1"/>
  <c r="H87" i="1"/>
  <c r="G87" i="1"/>
  <c r="F87" i="1"/>
  <c r="E87" i="1"/>
  <c r="K86" i="1"/>
  <c r="K85" i="1"/>
  <c r="J85" i="1"/>
  <c r="I85" i="1"/>
  <c r="H85" i="1"/>
  <c r="G85" i="1"/>
  <c r="F85" i="1"/>
  <c r="E85" i="1"/>
  <c r="K84" i="1"/>
  <c r="K83" i="1"/>
  <c r="K82" i="1"/>
  <c r="K78" i="1"/>
  <c r="N78" i="1"/>
  <c r="K77" i="1"/>
  <c r="J77" i="1"/>
  <c r="I77" i="1"/>
  <c r="H77" i="1"/>
  <c r="G77" i="1"/>
  <c r="F77" i="1"/>
  <c r="E77" i="1"/>
  <c r="K76" i="1"/>
  <c r="K75" i="1"/>
  <c r="J75" i="1"/>
  <c r="I75" i="1"/>
  <c r="H75" i="1"/>
  <c r="G75" i="1"/>
  <c r="F75" i="1"/>
  <c r="E75" i="1"/>
  <c r="K74" i="1"/>
  <c r="K73" i="1"/>
  <c r="K72" i="1"/>
  <c r="K71" i="1"/>
  <c r="K70" i="1"/>
  <c r="K66" i="1"/>
  <c r="N66" i="1"/>
  <c r="K65" i="1"/>
  <c r="J65" i="1"/>
  <c r="I65" i="1"/>
  <c r="H65" i="1"/>
  <c r="G65" i="1"/>
  <c r="F65" i="1"/>
  <c r="E65" i="1"/>
  <c r="K64" i="1"/>
  <c r="K63" i="1"/>
  <c r="K62" i="1"/>
  <c r="K61" i="1"/>
  <c r="J61" i="1"/>
  <c r="I61" i="1"/>
  <c r="H61" i="1"/>
  <c r="G61" i="1"/>
  <c r="F61" i="1"/>
  <c r="E61" i="1"/>
  <c r="K60" i="1"/>
  <c r="K59" i="1"/>
  <c r="K58" i="1"/>
  <c r="K57" i="1"/>
  <c r="K56" i="1"/>
  <c r="K55" i="1"/>
  <c r="K54" i="1"/>
  <c r="K50" i="1"/>
  <c r="N50" i="1"/>
  <c r="K49" i="1"/>
  <c r="J49" i="1"/>
  <c r="I49" i="1"/>
  <c r="H49" i="1"/>
  <c r="G49" i="1"/>
  <c r="F49" i="1"/>
  <c r="E49" i="1"/>
  <c r="K48" i="1"/>
  <c r="K47" i="1"/>
  <c r="K46" i="1"/>
  <c r="K45" i="1"/>
  <c r="J45" i="1"/>
  <c r="I45" i="1"/>
  <c r="H45" i="1"/>
  <c r="G45" i="1"/>
  <c r="F45" i="1"/>
  <c r="E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3" i="1"/>
  <c r="N23" i="1"/>
  <c r="K22" i="1"/>
  <c r="J22" i="1"/>
  <c r="I22" i="1"/>
  <c r="H22" i="1"/>
  <c r="G22" i="1"/>
  <c r="F22" i="1"/>
  <c r="E22" i="1"/>
  <c r="K21" i="1"/>
  <c r="K20" i="1"/>
  <c r="J20" i="1"/>
  <c r="I20" i="1"/>
  <c r="H20" i="1"/>
  <c r="G20" i="1"/>
  <c r="F20" i="1"/>
  <c r="E20" i="1"/>
  <c r="K19" i="1"/>
  <c r="K18" i="1"/>
  <c r="N14" i="1"/>
  <c r="K14" i="1"/>
  <c r="N12" i="1"/>
  <c r="K12" i="1"/>
  <c r="N95" i="1" l="1"/>
</calcChain>
</file>

<file path=xl/sharedStrings.xml><?xml version="1.0" encoding="utf-8"?>
<sst xmlns="http://schemas.openxmlformats.org/spreadsheetml/2006/main" count="455" uniqueCount="88">
  <si>
    <t>Qrati u Tribunali Civili</t>
  </si>
  <si>
    <t>Analizi ta' Kawzi</t>
  </si>
  <si>
    <t>Frar 2023</t>
  </si>
  <si>
    <t>Introdotti</t>
  </si>
  <si>
    <t>Maqtugha</t>
  </si>
  <si>
    <t>Trasferiti</t>
  </si>
  <si>
    <t>+</t>
  </si>
  <si>
    <t>-</t>
  </si>
  <si>
    <t>Total ta' Kawzi</t>
  </si>
  <si>
    <t>Pendenti</t>
  </si>
  <si>
    <t>Sine</t>
  </si>
  <si>
    <t>Die</t>
  </si>
  <si>
    <t>Attivi</t>
  </si>
  <si>
    <t>Clearance</t>
  </si>
  <si>
    <t>Rate %</t>
  </si>
  <si>
    <t>QORTI KOSTITUZZJONALI</t>
  </si>
  <si>
    <t>QORTI TAL-APPELLI CIVILI (SUPERJURI)</t>
  </si>
  <si>
    <t>Mhux Appuntati</t>
  </si>
  <si>
    <t>QORTI TAL-APPELLI CIVILI (INFERJURI)</t>
  </si>
  <si>
    <t>LAWRENCE MINTOFF</t>
  </si>
  <si>
    <t>MARK CHETCUTI</t>
  </si>
  <si>
    <t>Total Malta</t>
  </si>
  <si>
    <t>JOANNE VELLA CUSCHIERI</t>
  </si>
  <si>
    <t>Total Ghawdex</t>
  </si>
  <si>
    <t>Total Qorti</t>
  </si>
  <si>
    <t>QORTI CIVILI, PRIM` AWLA</t>
  </si>
  <si>
    <t>ANNA FELICE</t>
  </si>
  <si>
    <t>ANTHONY ELLUL</t>
  </si>
  <si>
    <t>AUDREY DEMICOLI</t>
  </si>
  <si>
    <t>CHRISTIAN FALZON SCERRI</t>
  </si>
  <si>
    <t>DOREEN CLARKE</t>
  </si>
  <si>
    <t>FRANCESCO DEPASQUALE</t>
  </si>
  <si>
    <t>GIANNINO CARUANA DEMAJO</t>
  </si>
  <si>
    <t>GIOVANNI GRIXTI</t>
  </si>
  <si>
    <t>GRAZIO MERCIECA</t>
  </si>
  <si>
    <t>IAN SPITERI BAILEY</t>
  </si>
  <si>
    <t>JOSEPH R. MICALLEF</t>
  </si>
  <si>
    <t>MIRIAM HAYMAN</t>
  </si>
  <si>
    <t>ROBERT G MANGION</t>
  </si>
  <si>
    <t>TONI ABELA</t>
  </si>
  <si>
    <t>TONIO MALLIA</t>
  </si>
  <si>
    <t>BRIGITTE SULTANA</t>
  </si>
  <si>
    <t>MONICA VELLA</t>
  </si>
  <si>
    <t>SIMONE GRECH</t>
  </si>
  <si>
    <t>QORTI CIVILI, TAL-FAMILJA</t>
  </si>
  <si>
    <t>ABIGAIL LOFARO</t>
  </si>
  <si>
    <t>ANTONIO GIOVANNI VELLA</t>
  </si>
  <si>
    <t>JACQUELINE PADOVANI GRIMA</t>
  </si>
  <si>
    <t>QORTI CIVILI (SEZZJONI TAL-KUMMERC)</t>
  </si>
  <si>
    <t>TRIBUNAL TA` REVIZJONI AMMINISTRATTIVA</t>
  </si>
  <si>
    <t>Mhux Assenjati</t>
  </si>
  <si>
    <t>CHARMAINE GALEA</t>
  </si>
  <si>
    <t>GABRIELLA VELLA</t>
  </si>
  <si>
    <t>Total Tribunal</t>
  </si>
  <si>
    <t>BORD DWAR L-ARBITRAGG TAL-ARTIJIET</t>
  </si>
  <si>
    <t>JOSETTE DEMICOLI</t>
  </si>
  <si>
    <t>NOEL BARTOLO</t>
  </si>
  <si>
    <t>Total Bord</t>
  </si>
  <si>
    <t>BORD DWAR IL-KONTROLL TAL-KIRI TA` RABA`</t>
  </si>
  <si>
    <t>BORD LI JIRREGOLA L-KIRJIET</t>
  </si>
  <si>
    <t>JOSEPH MIFSUD</t>
  </si>
  <si>
    <t>LEONARD CARUANA</t>
  </si>
  <si>
    <t>QORTI TAL-MAGISTRATI (SEDE CIVILI)</t>
  </si>
  <si>
    <t>CAROLINE FARRUGIA FRENDO</t>
  </si>
  <si>
    <t>MARSEANN FARRUGIA</t>
  </si>
  <si>
    <t>NADINE LIA</t>
  </si>
  <si>
    <t>RACHEL MONTEBELLO</t>
  </si>
  <si>
    <t>VICTOR GEORGE AXIAK</t>
  </si>
  <si>
    <t>TRIBUNAL GHAT-TALBIET IZ-ZGHAR</t>
  </si>
  <si>
    <t>DUNCAN BORG MYATT</t>
  </si>
  <si>
    <t>JOSEPH GATT</t>
  </si>
  <si>
    <t>JULIANA SCERRI FERRANTE</t>
  </si>
  <si>
    <t>KEVIN CAMILLERI XUEREB</t>
  </si>
  <si>
    <t>LEONTINE CALLEJA</t>
  </si>
  <si>
    <t>MAROUSKA DEBONO</t>
  </si>
  <si>
    <t>JEAN PAUL GRECH</t>
  </si>
  <si>
    <t>MARSETTE PORTELLI XERRI</t>
  </si>
  <si>
    <t>Informazzjoni:</t>
  </si>
  <si>
    <t xml:space="preserve">(1) Il-Kolonna 'Introdotti' tinkludi l-kawzi kollha registrati, anke dawk li ghadhom m'humiex appuntati. Il-'Kawzi' jinkludu l-proceduri kontenzjuzi kollha </t>
  </si>
  <si>
    <t xml:space="preserve">      kemm jekk mibdija b'citazzjoni kif ukoll b'rikors.</t>
  </si>
  <si>
    <t>(2) Il-kolonna 'Maqtugha' tinkludi kawzi u rikorsi, kemm decizi, degretati, ceduti, kancellati u dezerti.</t>
  </si>
  <si>
    <t>(3) Il-Kawzi taht il-kolonna Sine Die huma dawk li kienu f'tali stat fid-data ta' dan ir-rapport, u ghalhekk ma kienx qed isir smigh minnhom.</t>
  </si>
  <si>
    <t xml:space="preserve">      Ghaldaqstant, qed jigu mnaqqsa mill-kolonna ta' Total ta' Kawzi Pendenti, biex nohorgu l-ammont ta' Kawzi Attivi.</t>
  </si>
  <si>
    <t>(4) Il-kolonna 'Pendenti' tinkludi wkoll dawk il-kawzi li fid-data ta' dan ir-rapport ma jkunux ghadhom gew appuntati.</t>
  </si>
  <si>
    <t xml:space="preserve">      Fil-kaz tal-Qorti tal-Appelli Civili (Superjuri) il-figura ta' mhux appuntati tidher fil-linja ta' taht.</t>
  </si>
  <si>
    <t>Jannar 2023</t>
  </si>
  <si>
    <t>NEVILLE CAMILLERI</t>
  </si>
  <si>
    <t>Jannar sa Frar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</si>
</sst>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3" borderId="1" xfId="0" applyFill="1" applyBorder="1"/>
    <xf numFmtId="0" fontId="0" fillId="4" borderId="12" xfId="0" applyFill="1" applyBorder="1"/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5" borderId="12" xfId="0" applyFill="1" applyBorder="1"/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5" borderId="5" xfId="0" applyFill="1" applyBorder="1"/>
    <xf numFmtId="164" fontId="0" fillId="5" borderId="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97155</xdr:rowOff>
    </xdr:from>
    <xdr:to>
      <xdr:col>1</xdr:col>
      <xdr:colOff>707523</xdr:colOff>
      <xdr:row>7</xdr:row>
      <xdr:rowOff>17329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4365B7-00B1-D1DF-FC9F-D0D268C00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2859" y="97155"/>
          <a:ext cx="1943869" cy="1166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97155</xdr:rowOff>
    </xdr:from>
    <xdr:to>
      <xdr:col>1</xdr:col>
      <xdr:colOff>707523</xdr:colOff>
      <xdr:row>7</xdr:row>
      <xdr:rowOff>17329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9D7385-2D6F-8E87-90D2-2D7E91F2D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2859" y="97155"/>
          <a:ext cx="1943869" cy="11666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97155</xdr:rowOff>
    </xdr:from>
    <xdr:to>
      <xdr:col>1</xdr:col>
      <xdr:colOff>707523</xdr:colOff>
      <xdr:row>7</xdr:row>
      <xdr:rowOff>17329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E470A2-7F3A-6C2C-297D-49734E1A6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2859" y="97155"/>
          <a:ext cx="1943869" cy="116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0ADBB-D600-416E-B998-428D23E009EC}">
  <sheetPr>
    <pageSetUpPr fitToPage="1"/>
  </sheetPr>
  <dimension ref="A2:O169"/>
  <sheetViews>
    <sheetView showGridLines="0" tabSelected="1" topLeftCell="A141" zoomScale="75" zoomScaleNormal="75" workbookViewId="0">
      <selection activeCell="E160" sqref="E160:O160"/>
    </sheetView>
  </sheetViews>
  <sheetFormatPr defaultRowHeight="15" x14ac:dyDescent="0.25"/>
  <cols>
    <col min="1" max="1" width="18.42578125" style="1" customWidth="1"/>
    <col min="2" max="2" width="38.7109375" customWidth="1"/>
    <col min="3" max="4" width="2.28515625" customWidth="1"/>
    <col min="5" max="8" width="9.28515625" style="2" customWidth="1"/>
    <col min="9" max="9" width="15.28515625" style="2" customWidth="1"/>
    <col min="10" max="11" width="9.28515625" style="2" customWidth="1"/>
    <col min="12" max="13" width="2.28515625" style="2" customWidth="1"/>
    <col min="14" max="14" width="15.28515625" style="2" customWidth="1"/>
    <col min="15" max="15" width="8.85546875" style="2"/>
  </cols>
  <sheetData>
    <row r="2" spans="1:15" ht="12.7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5" ht="12.75" customHeight="1" x14ac:dyDescent="0.2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1:15" ht="12.75" customHeight="1" x14ac:dyDescent="0.25">
      <c r="A6" s="41" t="s">
        <v>87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5"/>
      <c r="C12" s="15"/>
      <c r="D12" s="16"/>
      <c r="E12" s="36">
        <v>27</v>
      </c>
      <c r="F12" s="36">
        <v>17</v>
      </c>
      <c r="G12" s="36">
        <v>4</v>
      </c>
      <c r="H12" s="36">
        <v>4</v>
      </c>
      <c r="I12" s="36">
        <v>188</v>
      </c>
      <c r="J12" s="36">
        <v>0</v>
      </c>
      <c r="K12" s="20">
        <f>I12-J12</f>
        <v>188</v>
      </c>
      <c r="L12" s="21"/>
      <c r="M12" s="22"/>
      <c r="N12" s="23">
        <f>ROUND((F12/E12)*100,0)</f>
        <v>63</v>
      </c>
      <c r="O12" s="22"/>
    </row>
    <row r="14" spans="1:15" x14ac:dyDescent="0.25">
      <c r="A14" s="14" t="s">
        <v>16</v>
      </c>
      <c r="B14" s="15"/>
      <c r="C14" s="15"/>
      <c r="D14" s="16"/>
      <c r="E14" s="36">
        <v>79</v>
      </c>
      <c r="F14" s="36">
        <v>126</v>
      </c>
      <c r="G14" s="36">
        <v>112</v>
      </c>
      <c r="H14" s="36">
        <v>112</v>
      </c>
      <c r="I14" s="36">
        <v>1052</v>
      </c>
      <c r="J14" s="36">
        <v>19</v>
      </c>
      <c r="K14" s="20">
        <f>I14-J14</f>
        <v>1033</v>
      </c>
      <c r="L14" s="21"/>
      <c r="M14" s="22"/>
      <c r="N14" s="23">
        <f>ROUND((F14/E14)*100,0)</f>
        <v>159</v>
      </c>
      <c r="O14" s="22"/>
    </row>
    <row r="15" spans="1:15" x14ac:dyDescent="0.25">
      <c r="B15" s="37" t="s">
        <v>17</v>
      </c>
      <c r="I15" s="35">
        <v>630</v>
      </c>
    </row>
    <row r="17" spans="1:15" x14ac:dyDescent="0.25">
      <c r="A17" s="14" t="s">
        <v>18</v>
      </c>
    </row>
    <row r="18" spans="1:15" x14ac:dyDescent="0.25">
      <c r="B18" s="37" t="s">
        <v>19</v>
      </c>
      <c r="E18" s="38">
        <v>35</v>
      </c>
      <c r="F18" s="38">
        <v>47</v>
      </c>
      <c r="G18" s="38">
        <v>0</v>
      </c>
      <c r="H18" s="38">
        <v>2</v>
      </c>
      <c r="I18" s="38">
        <v>296</v>
      </c>
      <c r="J18" s="38">
        <v>2</v>
      </c>
      <c r="K18" s="22">
        <f>I18-J18</f>
        <v>294</v>
      </c>
      <c r="L18" s="22"/>
      <c r="M18" s="22"/>
      <c r="N18" s="22"/>
      <c r="O18" s="22"/>
    </row>
    <row r="19" spans="1:15" x14ac:dyDescent="0.25">
      <c r="B19" s="37" t="s">
        <v>20</v>
      </c>
      <c r="E19" s="38">
        <v>17</v>
      </c>
      <c r="F19" s="38">
        <v>18</v>
      </c>
      <c r="G19" s="38">
        <v>2</v>
      </c>
      <c r="H19" s="38">
        <v>0</v>
      </c>
      <c r="I19" s="38">
        <v>71</v>
      </c>
      <c r="J19" s="38">
        <v>0</v>
      </c>
      <c r="K19" s="22">
        <f>I19-J19</f>
        <v>71</v>
      </c>
      <c r="L19" s="22"/>
      <c r="M19" s="22"/>
      <c r="N19" s="22"/>
      <c r="O19" s="22"/>
    </row>
    <row r="20" spans="1:15" x14ac:dyDescent="0.25">
      <c r="B20" s="25" t="s">
        <v>21</v>
      </c>
      <c r="D20" s="26"/>
      <c r="E20" s="29">
        <f t="shared" ref="E20:K20" si="0">SUM(E18:E19)</f>
        <v>52</v>
      </c>
      <c r="F20" s="29">
        <f t="shared" si="0"/>
        <v>65</v>
      </c>
      <c r="G20" s="29">
        <f t="shared" si="0"/>
        <v>2</v>
      </c>
      <c r="H20" s="29">
        <f t="shared" si="0"/>
        <v>2</v>
      </c>
      <c r="I20" s="29">
        <f t="shared" si="0"/>
        <v>367</v>
      </c>
      <c r="J20" s="29">
        <f t="shared" si="0"/>
        <v>2</v>
      </c>
      <c r="K20" s="29">
        <f t="shared" si="0"/>
        <v>365</v>
      </c>
      <c r="L20" s="28"/>
    </row>
    <row r="21" spans="1:15" x14ac:dyDescent="0.25">
      <c r="B21" s="37" t="s">
        <v>22</v>
      </c>
      <c r="E21" s="38">
        <v>0</v>
      </c>
      <c r="F21" s="38">
        <v>1</v>
      </c>
      <c r="G21" s="38">
        <v>0</v>
      </c>
      <c r="H21" s="38">
        <v>0</v>
      </c>
      <c r="I21" s="38">
        <v>5</v>
      </c>
      <c r="J21" s="38">
        <v>0</v>
      </c>
      <c r="K21" s="22">
        <f>I21-J21</f>
        <v>5</v>
      </c>
      <c r="L21" s="22"/>
      <c r="M21" s="22"/>
      <c r="N21" s="22"/>
      <c r="O21" s="22"/>
    </row>
    <row r="22" spans="1:15" x14ac:dyDescent="0.25">
      <c r="B22" s="25" t="s">
        <v>23</v>
      </c>
      <c r="D22" s="31"/>
      <c r="E22" s="32">
        <f t="shared" ref="E22:K22" si="1">SUM(E21:E21)</f>
        <v>0</v>
      </c>
      <c r="F22" s="32">
        <f t="shared" si="1"/>
        <v>1</v>
      </c>
      <c r="G22" s="32">
        <f t="shared" si="1"/>
        <v>0</v>
      </c>
      <c r="H22" s="32">
        <f t="shared" si="1"/>
        <v>0</v>
      </c>
      <c r="I22" s="32">
        <f t="shared" si="1"/>
        <v>5</v>
      </c>
      <c r="J22" s="32">
        <f t="shared" si="1"/>
        <v>0</v>
      </c>
      <c r="K22" s="32">
        <f t="shared" si="1"/>
        <v>5</v>
      </c>
      <c r="L22" s="33"/>
    </row>
    <row r="23" spans="1:15" x14ac:dyDescent="0.25">
      <c r="B23" s="30" t="s">
        <v>24</v>
      </c>
      <c r="C23" s="15"/>
      <c r="D23" s="16"/>
      <c r="E23" s="36">
        <v>52</v>
      </c>
      <c r="F23" s="36">
        <v>66</v>
      </c>
      <c r="G23" s="36">
        <v>2</v>
      </c>
      <c r="H23" s="36">
        <v>2</v>
      </c>
      <c r="I23" s="36">
        <v>372</v>
      </c>
      <c r="J23" s="36">
        <v>2</v>
      </c>
      <c r="K23" s="20">
        <f>I23-J23</f>
        <v>370</v>
      </c>
      <c r="L23" s="21"/>
      <c r="M23" s="22"/>
      <c r="N23" s="23">
        <f>IF(E23=0,"N/A",ROUND((F23/E23)*100,0))</f>
        <v>127</v>
      </c>
      <c r="O23" s="22"/>
    </row>
    <row r="26" spans="1:15" x14ac:dyDescent="0.25">
      <c r="A26" s="14" t="s">
        <v>25</v>
      </c>
    </row>
    <row r="27" spans="1:15" x14ac:dyDescent="0.25">
      <c r="B27" s="37" t="s">
        <v>26</v>
      </c>
      <c r="E27" s="38">
        <v>36</v>
      </c>
      <c r="F27" s="38">
        <v>37</v>
      </c>
      <c r="G27" s="38">
        <v>3</v>
      </c>
      <c r="H27" s="38">
        <v>3</v>
      </c>
      <c r="I27" s="38">
        <v>559</v>
      </c>
      <c r="J27" s="38">
        <v>10</v>
      </c>
      <c r="K27" s="22">
        <f t="shared" ref="K27:K45" si="2">I27-J27</f>
        <v>549</v>
      </c>
      <c r="L27" s="22"/>
      <c r="M27" s="22"/>
      <c r="N27" s="22"/>
      <c r="O27" s="22"/>
    </row>
    <row r="28" spans="1:15" x14ac:dyDescent="0.25">
      <c r="B28" s="37" t="s">
        <v>27</v>
      </c>
      <c r="E28" s="38">
        <v>0</v>
      </c>
      <c r="F28" s="38">
        <v>0</v>
      </c>
      <c r="G28" s="38">
        <v>0</v>
      </c>
      <c r="H28" s="38">
        <v>0</v>
      </c>
      <c r="I28" s="38">
        <v>3</v>
      </c>
      <c r="J28" s="38">
        <v>2</v>
      </c>
      <c r="K28" s="22">
        <f t="shared" si="2"/>
        <v>1</v>
      </c>
      <c r="L28" s="22"/>
      <c r="M28" s="22"/>
      <c r="N28" s="22"/>
      <c r="O28" s="22"/>
    </row>
    <row r="29" spans="1:15" x14ac:dyDescent="0.25">
      <c r="B29" s="37" t="s">
        <v>28</v>
      </c>
      <c r="E29" s="38">
        <v>28</v>
      </c>
      <c r="F29" s="38">
        <v>19</v>
      </c>
      <c r="G29" s="38">
        <v>13</v>
      </c>
      <c r="H29" s="38">
        <v>3</v>
      </c>
      <c r="I29" s="38">
        <v>278</v>
      </c>
      <c r="J29" s="38">
        <v>3</v>
      </c>
      <c r="K29" s="22">
        <f t="shared" si="2"/>
        <v>275</v>
      </c>
      <c r="L29" s="22"/>
      <c r="M29" s="22"/>
      <c r="N29" s="22"/>
      <c r="O29" s="22"/>
    </row>
    <row r="30" spans="1:15" x14ac:dyDescent="0.25">
      <c r="B30" s="37" t="s">
        <v>29</v>
      </c>
      <c r="E30" s="38">
        <v>5</v>
      </c>
      <c r="F30" s="38">
        <v>20</v>
      </c>
      <c r="G30" s="38">
        <v>2</v>
      </c>
      <c r="H30" s="38">
        <v>324</v>
      </c>
      <c r="I30" s="38">
        <v>8</v>
      </c>
      <c r="J30" s="38">
        <v>0</v>
      </c>
      <c r="K30" s="22">
        <f t="shared" si="2"/>
        <v>8</v>
      </c>
      <c r="L30" s="22"/>
      <c r="M30" s="22"/>
      <c r="N30" s="22"/>
      <c r="O30" s="22"/>
    </row>
    <row r="31" spans="1:15" x14ac:dyDescent="0.25">
      <c r="B31" s="37" t="s">
        <v>30</v>
      </c>
      <c r="E31" s="38">
        <v>0</v>
      </c>
      <c r="F31" s="38">
        <v>0</v>
      </c>
      <c r="G31" s="38">
        <v>321</v>
      </c>
      <c r="H31" s="38">
        <v>5</v>
      </c>
      <c r="I31" s="38">
        <v>313</v>
      </c>
      <c r="J31" s="38">
        <v>2</v>
      </c>
      <c r="K31" s="22">
        <f t="shared" si="2"/>
        <v>311</v>
      </c>
      <c r="L31" s="22"/>
      <c r="M31" s="22"/>
      <c r="N31" s="22"/>
      <c r="O31" s="22"/>
    </row>
    <row r="32" spans="1:15" x14ac:dyDescent="0.25">
      <c r="B32" s="37" t="s">
        <v>31</v>
      </c>
      <c r="E32" s="38">
        <v>28</v>
      </c>
      <c r="F32" s="38">
        <v>27</v>
      </c>
      <c r="G32" s="38">
        <v>12</v>
      </c>
      <c r="H32" s="38">
        <v>2</v>
      </c>
      <c r="I32" s="38">
        <v>557</v>
      </c>
      <c r="J32" s="38">
        <v>6</v>
      </c>
      <c r="K32" s="22">
        <f t="shared" si="2"/>
        <v>551</v>
      </c>
      <c r="L32" s="22"/>
      <c r="M32" s="22"/>
      <c r="N32" s="22"/>
      <c r="O32" s="22"/>
    </row>
    <row r="33" spans="2:15" x14ac:dyDescent="0.25">
      <c r="B33" s="37" t="s">
        <v>32</v>
      </c>
      <c r="E33" s="38">
        <v>0</v>
      </c>
      <c r="F33" s="38">
        <v>0</v>
      </c>
      <c r="G33" s="38">
        <v>0</v>
      </c>
      <c r="H33" s="38">
        <v>0</v>
      </c>
      <c r="I33" s="38">
        <v>2</v>
      </c>
      <c r="J33" s="38">
        <v>1</v>
      </c>
      <c r="K33" s="22">
        <f t="shared" si="2"/>
        <v>1</v>
      </c>
      <c r="L33" s="22"/>
      <c r="M33" s="22"/>
      <c r="N33" s="22"/>
      <c r="O33" s="22"/>
    </row>
    <row r="34" spans="2:15" x14ac:dyDescent="0.25">
      <c r="B34" s="37" t="s">
        <v>33</v>
      </c>
      <c r="E34" s="38">
        <v>33</v>
      </c>
      <c r="F34" s="38">
        <v>11</v>
      </c>
      <c r="G34" s="38">
        <v>410</v>
      </c>
      <c r="H34" s="38">
        <v>6</v>
      </c>
      <c r="I34" s="38">
        <v>426</v>
      </c>
      <c r="J34" s="38">
        <v>8</v>
      </c>
      <c r="K34" s="22">
        <f t="shared" si="2"/>
        <v>418</v>
      </c>
      <c r="L34" s="22"/>
      <c r="M34" s="22"/>
      <c r="N34" s="22"/>
      <c r="O34" s="22"/>
    </row>
    <row r="35" spans="2:15" x14ac:dyDescent="0.25">
      <c r="B35" s="37" t="s">
        <v>34</v>
      </c>
      <c r="E35" s="38">
        <v>43</v>
      </c>
      <c r="F35" s="38">
        <v>29</v>
      </c>
      <c r="G35" s="38">
        <v>0</v>
      </c>
      <c r="H35" s="38">
        <v>2</v>
      </c>
      <c r="I35" s="38">
        <v>370</v>
      </c>
      <c r="J35" s="38">
        <v>7</v>
      </c>
      <c r="K35" s="22">
        <f t="shared" si="2"/>
        <v>363</v>
      </c>
      <c r="L35" s="22"/>
      <c r="M35" s="22"/>
      <c r="N35" s="22"/>
      <c r="O35" s="22"/>
    </row>
    <row r="36" spans="2:15" x14ac:dyDescent="0.25">
      <c r="B36" s="37" t="s">
        <v>35</v>
      </c>
      <c r="E36" s="38">
        <v>26</v>
      </c>
      <c r="F36" s="38">
        <v>21</v>
      </c>
      <c r="G36" s="38">
        <v>9</v>
      </c>
      <c r="H36" s="38">
        <v>1</v>
      </c>
      <c r="I36" s="38">
        <v>195</v>
      </c>
      <c r="J36" s="38">
        <v>0</v>
      </c>
      <c r="K36" s="22">
        <f t="shared" si="2"/>
        <v>195</v>
      </c>
      <c r="L36" s="22"/>
      <c r="M36" s="22"/>
      <c r="N36" s="22"/>
      <c r="O36" s="22"/>
    </row>
    <row r="37" spans="2:15" x14ac:dyDescent="0.25">
      <c r="B37" s="37" t="s">
        <v>22</v>
      </c>
      <c r="E37" s="38">
        <v>33</v>
      </c>
      <c r="F37" s="38">
        <v>43</v>
      </c>
      <c r="G37" s="38">
        <v>1</v>
      </c>
      <c r="H37" s="38">
        <v>1</v>
      </c>
      <c r="I37" s="38">
        <v>585</v>
      </c>
      <c r="J37" s="38">
        <v>5</v>
      </c>
      <c r="K37" s="22">
        <f t="shared" si="2"/>
        <v>580</v>
      </c>
      <c r="L37" s="22"/>
      <c r="M37" s="22"/>
      <c r="N37" s="22"/>
      <c r="O37" s="22"/>
    </row>
    <row r="38" spans="2:15" x14ac:dyDescent="0.25">
      <c r="B38" s="37" t="s">
        <v>36</v>
      </c>
      <c r="E38" s="38">
        <v>0</v>
      </c>
      <c r="F38" s="38">
        <v>2</v>
      </c>
      <c r="G38" s="38">
        <v>0</v>
      </c>
      <c r="H38" s="38">
        <v>0</v>
      </c>
      <c r="I38" s="38">
        <v>37</v>
      </c>
      <c r="J38" s="38">
        <v>0</v>
      </c>
      <c r="K38" s="22">
        <f t="shared" si="2"/>
        <v>37</v>
      </c>
      <c r="L38" s="22"/>
      <c r="M38" s="22"/>
      <c r="N38" s="22"/>
      <c r="O38" s="22"/>
    </row>
    <row r="39" spans="2:15" x14ac:dyDescent="0.25">
      <c r="B39" s="37" t="s">
        <v>19</v>
      </c>
      <c r="E39" s="38">
        <v>9</v>
      </c>
      <c r="F39" s="38">
        <v>8</v>
      </c>
      <c r="G39" s="38">
        <v>0</v>
      </c>
      <c r="H39" s="38">
        <v>0</v>
      </c>
      <c r="I39" s="38">
        <v>90</v>
      </c>
      <c r="J39" s="38">
        <v>1</v>
      </c>
      <c r="K39" s="22">
        <f t="shared" si="2"/>
        <v>89</v>
      </c>
      <c r="L39" s="22"/>
      <c r="M39" s="22"/>
      <c r="N39" s="22"/>
      <c r="O39" s="22"/>
    </row>
    <row r="40" spans="2:15" x14ac:dyDescent="0.25">
      <c r="B40" s="37" t="s">
        <v>20</v>
      </c>
      <c r="E40" s="38">
        <v>1</v>
      </c>
      <c r="F40" s="38">
        <v>5</v>
      </c>
      <c r="G40" s="38">
        <v>1</v>
      </c>
      <c r="H40" s="38">
        <v>23</v>
      </c>
      <c r="I40" s="38">
        <v>3</v>
      </c>
      <c r="J40" s="38">
        <v>0</v>
      </c>
      <c r="K40" s="22">
        <f t="shared" si="2"/>
        <v>3</v>
      </c>
      <c r="L40" s="22"/>
      <c r="M40" s="22"/>
      <c r="N40" s="22"/>
      <c r="O40" s="22"/>
    </row>
    <row r="41" spans="2:15" x14ac:dyDescent="0.25">
      <c r="B41" s="37" t="s">
        <v>37</v>
      </c>
      <c r="E41" s="38">
        <v>35</v>
      </c>
      <c r="F41" s="38">
        <v>22</v>
      </c>
      <c r="G41" s="38">
        <v>3</v>
      </c>
      <c r="H41" s="38">
        <v>0</v>
      </c>
      <c r="I41" s="38">
        <v>732</v>
      </c>
      <c r="J41" s="38">
        <v>18</v>
      </c>
      <c r="K41" s="22">
        <f t="shared" si="2"/>
        <v>714</v>
      </c>
      <c r="L41" s="22"/>
      <c r="M41" s="22"/>
      <c r="N41" s="22"/>
      <c r="O41" s="22"/>
    </row>
    <row r="42" spans="2:15" x14ac:dyDescent="0.25">
      <c r="B42" s="37" t="s">
        <v>86</v>
      </c>
      <c r="E42" s="38">
        <v>1</v>
      </c>
      <c r="F42" s="38">
        <v>4</v>
      </c>
      <c r="G42" s="38">
        <v>0</v>
      </c>
      <c r="H42" s="38">
        <v>408</v>
      </c>
      <c r="I42" s="38">
        <v>0</v>
      </c>
      <c r="J42" s="38">
        <v>0</v>
      </c>
      <c r="K42" s="22">
        <f t="shared" si="2"/>
        <v>0</v>
      </c>
      <c r="L42" s="22"/>
      <c r="M42" s="22"/>
      <c r="N42" s="22"/>
      <c r="O42" s="22"/>
    </row>
    <row r="43" spans="2:15" x14ac:dyDescent="0.25">
      <c r="B43" s="37" t="s">
        <v>38</v>
      </c>
      <c r="E43" s="38">
        <v>32</v>
      </c>
      <c r="F43" s="38">
        <v>41</v>
      </c>
      <c r="G43" s="38">
        <v>0</v>
      </c>
      <c r="H43" s="38">
        <v>1</v>
      </c>
      <c r="I43" s="38">
        <v>538</v>
      </c>
      <c r="J43" s="38">
        <v>6</v>
      </c>
      <c r="K43" s="22">
        <f t="shared" si="2"/>
        <v>532</v>
      </c>
      <c r="L43" s="22"/>
      <c r="M43" s="22"/>
      <c r="N43" s="22"/>
      <c r="O43" s="22"/>
    </row>
    <row r="44" spans="2:15" x14ac:dyDescent="0.25">
      <c r="B44" s="37" t="s">
        <v>39</v>
      </c>
      <c r="E44" s="38">
        <v>32</v>
      </c>
      <c r="F44" s="38">
        <v>35</v>
      </c>
      <c r="G44" s="38">
        <v>5</v>
      </c>
      <c r="H44" s="38">
        <v>1</v>
      </c>
      <c r="I44" s="38">
        <v>515</v>
      </c>
      <c r="J44" s="38">
        <v>7</v>
      </c>
      <c r="K44" s="22">
        <f t="shared" si="2"/>
        <v>508</v>
      </c>
      <c r="L44" s="22"/>
      <c r="M44" s="22"/>
      <c r="N44" s="22"/>
      <c r="O44" s="22"/>
    </row>
    <row r="45" spans="2:15" x14ac:dyDescent="0.25">
      <c r="B45" s="37" t="s">
        <v>40</v>
      </c>
      <c r="E45" s="38">
        <v>0</v>
      </c>
      <c r="F45" s="38">
        <v>0</v>
      </c>
      <c r="G45" s="38">
        <v>0</v>
      </c>
      <c r="H45" s="38">
        <v>0</v>
      </c>
      <c r="I45" s="38">
        <v>1</v>
      </c>
      <c r="J45" s="38">
        <v>0</v>
      </c>
      <c r="K45" s="22">
        <f t="shared" si="2"/>
        <v>1</v>
      </c>
      <c r="L45" s="22"/>
      <c r="M45" s="22"/>
      <c r="N45" s="22"/>
      <c r="O45" s="22"/>
    </row>
    <row r="46" spans="2:15" x14ac:dyDescent="0.25">
      <c r="B46" s="25" t="s">
        <v>21</v>
      </c>
      <c r="D46" s="26"/>
      <c r="E46" s="27">
        <f t="shared" ref="E46:K46" si="3">SUM(E26:E45)</f>
        <v>342</v>
      </c>
      <c r="F46" s="27">
        <f t="shared" si="3"/>
        <v>324</v>
      </c>
      <c r="G46" s="27">
        <f t="shared" si="3"/>
        <v>780</v>
      </c>
      <c r="H46" s="27">
        <f t="shared" si="3"/>
        <v>780</v>
      </c>
      <c r="I46" s="27">
        <f t="shared" si="3"/>
        <v>5212</v>
      </c>
      <c r="J46" s="27">
        <f t="shared" si="3"/>
        <v>76</v>
      </c>
      <c r="K46" s="27">
        <f t="shared" si="3"/>
        <v>5136</v>
      </c>
      <c r="L46" s="28"/>
    </row>
    <row r="47" spans="2:15" x14ac:dyDescent="0.25">
      <c r="B47" s="37" t="s">
        <v>41</v>
      </c>
      <c r="E47" s="38">
        <v>20</v>
      </c>
      <c r="F47" s="38">
        <v>20</v>
      </c>
      <c r="G47" s="38">
        <v>1</v>
      </c>
      <c r="H47" s="38">
        <v>1</v>
      </c>
      <c r="I47" s="38">
        <v>472</v>
      </c>
      <c r="J47" s="38">
        <v>3</v>
      </c>
      <c r="K47" s="22">
        <f>I47-J47</f>
        <v>469</v>
      </c>
      <c r="L47" s="22"/>
      <c r="M47" s="22"/>
      <c r="N47" s="22"/>
      <c r="O47" s="22"/>
    </row>
    <row r="48" spans="2:15" x14ac:dyDescent="0.25">
      <c r="B48" s="37" t="s">
        <v>42</v>
      </c>
      <c r="E48" s="38">
        <v>0</v>
      </c>
      <c r="F48" s="38">
        <v>0</v>
      </c>
      <c r="G48" s="38">
        <v>0</v>
      </c>
      <c r="H48" s="38">
        <v>0</v>
      </c>
      <c r="I48" s="38">
        <v>23</v>
      </c>
      <c r="J48" s="38">
        <v>4</v>
      </c>
      <c r="K48" s="22">
        <f>I48-J48</f>
        <v>19</v>
      </c>
      <c r="L48" s="22"/>
      <c r="M48" s="22"/>
      <c r="N48" s="22"/>
      <c r="O48" s="22"/>
    </row>
    <row r="49" spans="1:15" x14ac:dyDescent="0.25">
      <c r="B49" s="37" t="s">
        <v>43</v>
      </c>
      <c r="E49" s="38">
        <v>17</v>
      </c>
      <c r="F49" s="38">
        <v>4</v>
      </c>
      <c r="G49" s="38">
        <v>1</v>
      </c>
      <c r="H49" s="38">
        <v>1</v>
      </c>
      <c r="I49" s="38">
        <v>131</v>
      </c>
      <c r="J49" s="38">
        <v>4</v>
      </c>
      <c r="K49" s="22">
        <f>I49-J49</f>
        <v>127</v>
      </c>
      <c r="L49" s="22"/>
      <c r="M49" s="22"/>
      <c r="N49" s="22"/>
      <c r="O49" s="22"/>
    </row>
    <row r="50" spans="1:15" x14ac:dyDescent="0.25">
      <c r="B50" s="25" t="s">
        <v>23</v>
      </c>
      <c r="D50" s="31"/>
      <c r="E50" s="32">
        <f t="shared" ref="E50:K50" si="4">SUM(E47:E49)</f>
        <v>37</v>
      </c>
      <c r="F50" s="32">
        <f t="shared" si="4"/>
        <v>24</v>
      </c>
      <c r="G50" s="32">
        <f t="shared" si="4"/>
        <v>2</v>
      </c>
      <c r="H50" s="32">
        <f t="shared" si="4"/>
        <v>2</v>
      </c>
      <c r="I50" s="32">
        <f t="shared" si="4"/>
        <v>626</v>
      </c>
      <c r="J50" s="32">
        <f t="shared" si="4"/>
        <v>11</v>
      </c>
      <c r="K50" s="32">
        <f t="shared" si="4"/>
        <v>615</v>
      </c>
      <c r="L50" s="33"/>
    </row>
    <row r="51" spans="1:15" x14ac:dyDescent="0.25">
      <c r="B51" s="30" t="s">
        <v>24</v>
      </c>
      <c r="C51" s="15"/>
      <c r="D51" s="16"/>
      <c r="E51" s="36">
        <v>379</v>
      </c>
      <c r="F51" s="36">
        <v>348</v>
      </c>
      <c r="G51" s="36">
        <v>782</v>
      </c>
      <c r="H51" s="36">
        <v>782</v>
      </c>
      <c r="I51" s="36">
        <v>5838</v>
      </c>
      <c r="J51" s="36">
        <v>87</v>
      </c>
      <c r="K51" s="20">
        <f>I51-J51</f>
        <v>5751</v>
      </c>
      <c r="L51" s="21"/>
      <c r="M51" s="22"/>
      <c r="N51" s="23">
        <f>IF(E51=0,"N/A",ROUND((F51/E51)*100,0))</f>
        <v>92</v>
      </c>
      <c r="O51" s="22"/>
    </row>
    <row r="54" spans="1:15" x14ac:dyDescent="0.25">
      <c r="A54" s="14" t="s">
        <v>44</v>
      </c>
    </row>
    <row r="55" spans="1:15" x14ac:dyDescent="0.25">
      <c r="B55" s="37" t="s">
        <v>45</v>
      </c>
      <c r="E55" s="38">
        <v>43</v>
      </c>
      <c r="F55" s="38">
        <v>50</v>
      </c>
      <c r="G55" s="38">
        <v>0</v>
      </c>
      <c r="H55" s="38">
        <v>1</v>
      </c>
      <c r="I55" s="38">
        <v>441</v>
      </c>
      <c r="J55" s="38">
        <v>11</v>
      </c>
      <c r="K55" s="22">
        <f t="shared" ref="K55:K63" si="5">I55-J55</f>
        <v>430</v>
      </c>
      <c r="L55" s="22"/>
      <c r="M55" s="22"/>
      <c r="N55" s="22"/>
      <c r="O55" s="22"/>
    </row>
    <row r="56" spans="1:15" x14ac:dyDescent="0.25">
      <c r="B56" s="37" t="s">
        <v>26</v>
      </c>
      <c r="E56" s="38">
        <v>1</v>
      </c>
      <c r="F56" s="38">
        <v>1</v>
      </c>
      <c r="G56" s="38">
        <v>0</v>
      </c>
      <c r="H56" s="38">
        <v>0</v>
      </c>
      <c r="I56" s="38">
        <v>0</v>
      </c>
      <c r="J56" s="38">
        <v>0</v>
      </c>
      <c r="K56" s="22">
        <f t="shared" si="5"/>
        <v>0</v>
      </c>
      <c r="L56" s="22"/>
      <c r="M56" s="22"/>
      <c r="N56" s="22"/>
      <c r="O56" s="22"/>
    </row>
    <row r="57" spans="1:15" x14ac:dyDescent="0.25">
      <c r="B57" s="37" t="s">
        <v>46</v>
      </c>
      <c r="E57" s="38">
        <v>42</v>
      </c>
      <c r="F57" s="38">
        <v>48</v>
      </c>
      <c r="G57" s="38">
        <v>3</v>
      </c>
      <c r="H57" s="38">
        <v>0</v>
      </c>
      <c r="I57" s="38">
        <v>258</v>
      </c>
      <c r="J57" s="38">
        <v>9</v>
      </c>
      <c r="K57" s="22">
        <f t="shared" si="5"/>
        <v>249</v>
      </c>
      <c r="L57" s="22"/>
      <c r="M57" s="22"/>
      <c r="N57" s="22"/>
      <c r="O57" s="22"/>
    </row>
    <row r="58" spans="1:15" x14ac:dyDescent="0.25">
      <c r="B58" s="37" t="s">
        <v>29</v>
      </c>
      <c r="E58" s="38">
        <v>0</v>
      </c>
      <c r="F58" s="38">
        <v>1</v>
      </c>
      <c r="G58" s="38">
        <v>0</v>
      </c>
      <c r="H58" s="38">
        <v>0</v>
      </c>
      <c r="I58" s="38">
        <v>0</v>
      </c>
      <c r="J58" s="38">
        <v>0</v>
      </c>
      <c r="K58" s="22">
        <f t="shared" si="5"/>
        <v>0</v>
      </c>
      <c r="L58" s="22"/>
      <c r="M58" s="22"/>
      <c r="N58" s="22"/>
      <c r="O58" s="22"/>
    </row>
    <row r="59" spans="1:15" x14ac:dyDescent="0.25">
      <c r="B59" s="37" t="s">
        <v>31</v>
      </c>
      <c r="E59" s="38">
        <v>0</v>
      </c>
      <c r="F59" s="38">
        <v>0</v>
      </c>
      <c r="G59" s="38">
        <v>0</v>
      </c>
      <c r="H59" s="38">
        <v>0</v>
      </c>
      <c r="I59" s="38">
        <v>1</v>
      </c>
      <c r="J59" s="38">
        <v>0</v>
      </c>
      <c r="K59" s="22">
        <f t="shared" si="5"/>
        <v>1</v>
      </c>
      <c r="L59" s="22"/>
      <c r="M59" s="22"/>
      <c r="N59" s="22"/>
      <c r="O59" s="22"/>
    </row>
    <row r="60" spans="1:15" x14ac:dyDescent="0.25">
      <c r="B60" s="37" t="s">
        <v>34</v>
      </c>
      <c r="E60" s="38">
        <v>1</v>
      </c>
      <c r="F60" s="38">
        <v>1</v>
      </c>
      <c r="G60" s="38">
        <v>0</v>
      </c>
      <c r="H60" s="38">
        <v>0</v>
      </c>
      <c r="I60" s="38">
        <v>0</v>
      </c>
      <c r="J60" s="38">
        <v>0</v>
      </c>
      <c r="K60" s="22">
        <f t="shared" si="5"/>
        <v>0</v>
      </c>
      <c r="L60" s="22"/>
      <c r="M60" s="22"/>
      <c r="N60" s="22"/>
      <c r="O60" s="22"/>
    </row>
    <row r="61" spans="1:15" x14ac:dyDescent="0.25">
      <c r="B61" s="37" t="s">
        <v>47</v>
      </c>
      <c r="E61" s="38">
        <v>43</v>
      </c>
      <c r="F61" s="38">
        <v>73</v>
      </c>
      <c r="G61" s="38">
        <v>1</v>
      </c>
      <c r="H61" s="38">
        <v>3</v>
      </c>
      <c r="I61" s="38">
        <v>414</v>
      </c>
      <c r="J61" s="38">
        <v>5</v>
      </c>
      <c r="K61" s="22">
        <f t="shared" si="5"/>
        <v>409</v>
      </c>
      <c r="L61" s="22"/>
      <c r="M61" s="22"/>
      <c r="N61" s="22"/>
      <c r="O61" s="22"/>
    </row>
    <row r="62" spans="1:15" x14ac:dyDescent="0.25">
      <c r="B62" s="37" t="s">
        <v>22</v>
      </c>
      <c r="E62" s="38">
        <v>0</v>
      </c>
      <c r="F62" s="38">
        <v>1</v>
      </c>
      <c r="G62" s="38">
        <v>0</v>
      </c>
      <c r="H62" s="38">
        <v>0</v>
      </c>
      <c r="I62" s="38">
        <v>0</v>
      </c>
      <c r="J62" s="38">
        <v>0</v>
      </c>
      <c r="K62" s="22">
        <f t="shared" si="5"/>
        <v>0</v>
      </c>
      <c r="L62" s="22"/>
      <c r="M62" s="22"/>
      <c r="N62" s="22"/>
      <c r="O62" s="22"/>
    </row>
    <row r="63" spans="1:15" x14ac:dyDescent="0.25">
      <c r="B63" s="37" t="s">
        <v>37</v>
      </c>
      <c r="E63" s="38">
        <v>1</v>
      </c>
      <c r="F63" s="38">
        <v>0</v>
      </c>
      <c r="G63" s="38">
        <v>0</v>
      </c>
      <c r="H63" s="38">
        <v>0</v>
      </c>
      <c r="I63" s="38">
        <v>1</v>
      </c>
      <c r="J63" s="38">
        <v>0</v>
      </c>
      <c r="K63" s="22">
        <f t="shared" si="5"/>
        <v>1</v>
      </c>
      <c r="L63" s="22"/>
      <c r="M63" s="22"/>
      <c r="N63" s="22"/>
      <c r="O63" s="22"/>
    </row>
    <row r="64" spans="1:15" x14ac:dyDescent="0.25">
      <c r="B64" s="25" t="s">
        <v>21</v>
      </c>
      <c r="D64" s="26"/>
      <c r="E64" s="27">
        <f t="shared" ref="E64:K64" si="6">SUM(E54:E63)</f>
        <v>131</v>
      </c>
      <c r="F64" s="27">
        <f t="shared" si="6"/>
        <v>175</v>
      </c>
      <c r="G64" s="27">
        <f t="shared" si="6"/>
        <v>4</v>
      </c>
      <c r="H64" s="27">
        <f t="shared" si="6"/>
        <v>4</v>
      </c>
      <c r="I64" s="27">
        <f t="shared" si="6"/>
        <v>1115</v>
      </c>
      <c r="J64" s="27">
        <f t="shared" si="6"/>
        <v>25</v>
      </c>
      <c r="K64" s="27">
        <f t="shared" si="6"/>
        <v>1090</v>
      </c>
      <c r="L64" s="28"/>
    </row>
    <row r="65" spans="1:15" x14ac:dyDescent="0.25">
      <c r="B65" s="37" t="s">
        <v>41</v>
      </c>
      <c r="E65" s="38">
        <v>6</v>
      </c>
      <c r="F65" s="38">
        <v>7</v>
      </c>
      <c r="G65" s="38">
        <v>1</v>
      </c>
      <c r="H65" s="38">
        <v>0</v>
      </c>
      <c r="I65" s="38">
        <v>69</v>
      </c>
      <c r="J65" s="38">
        <v>3</v>
      </c>
      <c r="K65" s="22">
        <f>I65-J65</f>
        <v>66</v>
      </c>
      <c r="L65" s="22"/>
      <c r="M65" s="22"/>
      <c r="N65" s="22"/>
      <c r="O65" s="22"/>
    </row>
    <row r="66" spans="1:15" x14ac:dyDescent="0.25">
      <c r="B66" s="37" t="s">
        <v>42</v>
      </c>
      <c r="E66" s="38">
        <v>0</v>
      </c>
      <c r="F66" s="38">
        <v>0</v>
      </c>
      <c r="G66" s="38">
        <v>0</v>
      </c>
      <c r="H66" s="38">
        <v>0</v>
      </c>
      <c r="I66" s="38">
        <v>2</v>
      </c>
      <c r="J66" s="38">
        <v>1</v>
      </c>
      <c r="K66" s="22">
        <f>I66-J66</f>
        <v>1</v>
      </c>
      <c r="L66" s="22"/>
      <c r="M66" s="22"/>
      <c r="N66" s="22"/>
      <c r="O66" s="22"/>
    </row>
    <row r="67" spans="1:15" x14ac:dyDescent="0.25">
      <c r="B67" s="37" t="s">
        <v>43</v>
      </c>
      <c r="E67" s="38">
        <v>7</v>
      </c>
      <c r="F67" s="38">
        <v>4</v>
      </c>
      <c r="G67" s="38">
        <v>0</v>
      </c>
      <c r="H67" s="38">
        <v>1</v>
      </c>
      <c r="I67" s="38">
        <v>10</v>
      </c>
      <c r="J67" s="38">
        <v>1</v>
      </c>
      <c r="K67" s="22">
        <f>I67-J67</f>
        <v>9</v>
      </c>
      <c r="L67" s="22"/>
      <c r="M67" s="22"/>
      <c r="N67" s="22"/>
      <c r="O67" s="22"/>
    </row>
    <row r="68" spans="1:15" x14ac:dyDescent="0.25">
      <c r="B68" s="25" t="s">
        <v>23</v>
      </c>
      <c r="D68" s="31"/>
      <c r="E68" s="32">
        <f t="shared" ref="E68:K68" si="7">SUM(E65:E67)</f>
        <v>13</v>
      </c>
      <c r="F68" s="32">
        <f t="shared" si="7"/>
        <v>11</v>
      </c>
      <c r="G68" s="32">
        <f t="shared" si="7"/>
        <v>1</v>
      </c>
      <c r="H68" s="32">
        <f t="shared" si="7"/>
        <v>1</v>
      </c>
      <c r="I68" s="32">
        <f t="shared" si="7"/>
        <v>81</v>
      </c>
      <c r="J68" s="32">
        <f t="shared" si="7"/>
        <v>5</v>
      </c>
      <c r="K68" s="32">
        <f t="shared" si="7"/>
        <v>76</v>
      </c>
      <c r="L68" s="33"/>
    </row>
    <row r="69" spans="1:15" x14ac:dyDescent="0.25">
      <c r="B69" s="30" t="s">
        <v>24</v>
      </c>
      <c r="C69" s="15"/>
      <c r="D69" s="16"/>
      <c r="E69" s="36">
        <v>144</v>
      </c>
      <c r="F69" s="36">
        <v>186</v>
      </c>
      <c r="G69" s="36">
        <v>5</v>
      </c>
      <c r="H69" s="36">
        <v>5</v>
      </c>
      <c r="I69" s="36">
        <v>1196</v>
      </c>
      <c r="J69" s="36">
        <v>30</v>
      </c>
      <c r="K69" s="20">
        <f>I69-J69</f>
        <v>1166</v>
      </c>
      <c r="L69" s="21"/>
      <c r="M69" s="22"/>
      <c r="N69" s="23">
        <f>IF(E69=0,"N/A",ROUND((F69/E69)*100,0))</f>
        <v>129</v>
      </c>
      <c r="O69" s="22"/>
    </row>
    <row r="72" spans="1:15" x14ac:dyDescent="0.25">
      <c r="A72" s="14" t="s">
        <v>48</v>
      </c>
    </row>
    <row r="73" spans="1:15" x14ac:dyDescent="0.25">
      <c r="B73" s="37" t="s">
        <v>26</v>
      </c>
      <c r="E73" s="38">
        <v>2</v>
      </c>
      <c r="F73" s="38">
        <v>1</v>
      </c>
      <c r="G73" s="38">
        <v>0</v>
      </c>
      <c r="H73" s="38">
        <v>0</v>
      </c>
      <c r="I73" s="38">
        <v>1</v>
      </c>
      <c r="J73" s="38">
        <v>0</v>
      </c>
      <c r="K73" s="22">
        <f>I73-J73</f>
        <v>1</v>
      </c>
      <c r="L73" s="22"/>
      <c r="M73" s="22"/>
      <c r="N73" s="22"/>
      <c r="O73" s="22"/>
    </row>
    <row r="74" spans="1:15" x14ac:dyDescent="0.25">
      <c r="B74" s="37" t="s">
        <v>34</v>
      </c>
      <c r="E74" s="38">
        <v>1</v>
      </c>
      <c r="F74" s="38">
        <v>0</v>
      </c>
      <c r="G74" s="38">
        <v>0</v>
      </c>
      <c r="H74" s="38">
        <v>0</v>
      </c>
      <c r="I74" s="38">
        <v>1</v>
      </c>
      <c r="J74" s="38">
        <v>0</v>
      </c>
      <c r="K74" s="22">
        <f>I74-J74</f>
        <v>1</v>
      </c>
      <c r="L74" s="22"/>
      <c r="M74" s="22"/>
      <c r="N74" s="22"/>
      <c r="O74" s="22"/>
    </row>
    <row r="75" spans="1:15" x14ac:dyDescent="0.25">
      <c r="B75" s="37" t="s">
        <v>35</v>
      </c>
      <c r="E75" s="38">
        <v>13</v>
      </c>
      <c r="F75" s="38">
        <v>16</v>
      </c>
      <c r="G75" s="38">
        <v>0</v>
      </c>
      <c r="H75" s="38">
        <v>0</v>
      </c>
      <c r="I75" s="38">
        <v>273</v>
      </c>
      <c r="J75" s="38">
        <v>5</v>
      </c>
      <c r="K75" s="22">
        <f>I75-J75</f>
        <v>268</v>
      </c>
      <c r="L75" s="22"/>
      <c r="M75" s="22"/>
      <c r="N75" s="22"/>
      <c r="O75" s="22"/>
    </row>
    <row r="76" spans="1:15" x14ac:dyDescent="0.25">
      <c r="B76" s="37" t="s">
        <v>22</v>
      </c>
      <c r="E76" s="38">
        <v>0</v>
      </c>
      <c r="F76" s="38">
        <v>0</v>
      </c>
      <c r="G76" s="38">
        <v>0</v>
      </c>
      <c r="H76" s="38">
        <v>0</v>
      </c>
      <c r="I76" s="38">
        <v>1</v>
      </c>
      <c r="J76" s="38">
        <v>0</v>
      </c>
      <c r="K76" s="22">
        <f>I76-J76</f>
        <v>1</v>
      </c>
      <c r="L76" s="22"/>
      <c r="M76" s="22"/>
      <c r="N76" s="22"/>
      <c r="O76" s="22"/>
    </row>
    <row r="77" spans="1:15" x14ac:dyDescent="0.25">
      <c r="B77" s="37" t="s">
        <v>38</v>
      </c>
      <c r="E77" s="38">
        <v>0</v>
      </c>
      <c r="F77" s="38">
        <v>0</v>
      </c>
      <c r="G77" s="38">
        <v>0</v>
      </c>
      <c r="H77" s="38">
        <v>0</v>
      </c>
      <c r="I77" s="38">
        <v>1</v>
      </c>
      <c r="J77" s="38">
        <v>0</v>
      </c>
      <c r="K77" s="22">
        <f>I77-J77</f>
        <v>1</v>
      </c>
      <c r="L77" s="22"/>
      <c r="M77" s="22"/>
      <c r="N77" s="22"/>
      <c r="O77" s="22"/>
    </row>
    <row r="78" spans="1:15" x14ac:dyDescent="0.25">
      <c r="B78" s="25" t="s">
        <v>21</v>
      </c>
      <c r="D78" s="26"/>
      <c r="E78" s="27">
        <f t="shared" ref="E78:K78" si="8">SUM(E72:E77)</f>
        <v>16</v>
      </c>
      <c r="F78" s="27">
        <f t="shared" si="8"/>
        <v>17</v>
      </c>
      <c r="G78" s="27">
        <f t="shared" si="8"/>
        <v>0</v>
      </c>
      <c r="H78" s="27">
        <f t="shared" si="8"/>
        <v>0</v>
      </c>
      <c r="I78" s="27">
        <f t="shared" si="8"/>
        <v>277</v>
      </c>
      <c r="J78" s="27">
        <f t="shared" si="8"/>
        <v>5</v>
      </c>
      <c r="K78" s="27">
        <f t="shared" si="8"/>
        <v>272</v>
      </c>
      <c r="L78" s="28"/>
    </row>
    <row r="79" spans="1:15" x14ac:dyDescent="0.25">
      <c r="B79" s="37" t="s">
        <v>22</v>
      </c>
      <c r="E79" s="38">
        <v>0</v>
      </c>
      <c r="F79" s="38">
        <v>2</v>
      </c>
      <c r="G79" s="38">
        <v>0</v>
      </c>
      <c r="H79" s="38">
        <v>0</v>
      </c>
      <c r="I79" s="38">
        <v>13</v>
      </c>
      <c r="J79" s="38">
        <v>0</v>
      </c>
      <c r="K79" s="22">
        <f>I79-J79</f>
        <v>13</v>
      </c>
      <c r="L79" s="22"/>
      <c r="M79" s="22"/>
      <c r="N79" s="22"/>
      <c r="O79" s="22"/>
    </row>
    <row r="80" spans="1:15" x14ac:dyDescent="0.25">
      <c r="B80" s="25" t="s">
        <v>23</v>
      </c>
      <c r="D80" s="31"/>
      <c r="E80" s="32">
        <f t="shared" ref="E80:K80" si="9">SUM(E79:E79)</f>
        <v>0</v>
      </c>
      <c r="F80" s="32">
        <f t="shared" si="9"/>
        <v>2</v>
      </c>
      <c r="G80" s="32">
        <f t="shared" si="9"/>
        <v>0</v>
      </c>
      <c r="H80" s="32">
        <f t="shared" si="9"/>
        <v>0</v>
      </c>
      <c r="I80" s="32">
        <f t="shared" si="9"/>
        <v>13</v>
      </c>
      <c r="J80" s="32">
        <f t="shared" si="9"/>
        <v>0</v>
      </c>
      <c r="K80" s="32">
        <f t="shared" si="9"/>
        <v>13</v>
      </c>
      <c r="L80" s="33"/>
    </row>
    <row r="81" spans="1:15" x14ac:dyDescent="0.25">
      <c r="B81" s="30" t="s">
        <v>24</v>
      </c>
      <c r="C81" s="15"/>
      <c r="D81" s="16"/>
      <c r="E81" s="36">
        <v>16</v>
      </c>
      <c r="F81" s="36">
        <v>19</v>
      </c>
      <c r="G81" s="36">
        <v>0</v>
      </c>
      <c r="H81" s="36">
        <v>0</v>
      </c>
      <c r="I81" s="36">
        <v>290</v>
      </c>
      <c r="J81" s="36">
        <v>5</v>
      </c>
      <c r="K81" s="20">
        <f>I81-J81</f>
        <v>285</v>
      </c>
      <c r="L81" s="21"/>
      <c r="M81" s="22"/>
      <c r="N81" s="23">
        <f>IF(E81=0,"N/A",ROUND((F81/E81)*100,0))</f>
        <v>119</v>
      </c>
      <c r="O81" s="22"/>
    </row>
    <row r="84" spans="1:15" x14ac:dyDescent="0.25">
      <c r="A84" s="14" t="s">
        <v>49</v>
      </c>
    </row>
    <row r="85" spans="1:15" x14ac:dyDescent="0.25">
      <c r="B85" s="37" t="s">
        <v>50</v>
      </c>
      <c r="E85" s="38">
        <v>10</v>
      </c>
      <c r="F85" s="38">
        <v>0</v>
      </c>
      <c r="G85" s="38">
        <v>0</v>
      </c>
      <c r="H85" s="38">
        <v>0</v>
      </c>
      <c r="I85" s="38">
        <v>12</v>
      </c>
      <c r="J85" s="38">
        <v>0</v>
      </c>
      <c r="K85" s="22">
        <f>I85-J85</f>
        <v>12</v>
      </c>
      <c r="L85" s="22"/>
      <c r="M85" s="22"/>
      <c r="N85" s="22"/>
      <c r="O85" s="22"/>
    </row>
    <row r="86" spans="1:15" x14ac:dyDescent="0.25">
      <c r="B86" s="37" t="s">
        <v>51</v>
      </c>
      <c r="E86" s="38">
        <v>14</v>
      </c>
      <c r="F86" s="38">
        <v>14</v>
      </c>
      <c r="G86" s="38">
        <v>1</v>
      </c>
      <c r="H86" s="38">
        <v>0</v>
      </c>
      <c r="I86" s="38">
        <v>69</v>
      </c>
      <c r="J86" s="38">
        <v>10</v>
      </c>
      <c r="K86" s="22">
        <f>I86-J86</f>
        <v>59</v>
      </c>
      <c r="L86" s="22"/>
      <c r="M86" s="22"/>
      <c r="N86" s="22"/>
      <c r="O86" s="22"/>
    </row>
    <row r="87" spans="1:15" x14ac:dyDescent="0.25">
      <c r="B87" s="37" t="s">
        <v>30</v>
      </c>
      <c r="E87" s="38">
        <v>0</v>
      </c>
      <c r="F87" s="38">
        <v>0</v>
      </c>
      <c r="G87" s="38">
        <v>0</v>
      </c>
      <c r="H87" s="38">
        <v>1</v>
      </c>
      <c r="I87" s="38">
        <v>0</v>
      </c>
      <c r="J87" s="38">
        <v>0</v>
      </c>
      <c r="K87" s="22">
        <f>I87-J87</f>
        <v>0</v>
      </c>
      <c r="L87" s="22"/>
      <c r="M87" s="22"/>
      <c r="N87" s="22"/>
      <c r="O87" s="22"/>
    </row>
    <row r="88" spans="1:15" x14ac:dyDescent="0.25">
      <c r="B88" s="37" t="s">
        <v>52</v>
      </c>
      <c r="E88" s="38">
        <v>1</v>
      </c>
      <c r="F88" s="38">
        <v>20</v>
      </c>
      <c r="G88" s="38">
        <v>0</v>
      </c>
      <c r="H88" s="38">
        <v>0</v>
      </c>
      <c r="I88" s="38">
        <v>290</v>
      </c>
      <c r="J88" s="38">
        <v>3</v>
      </c>
      <c r="K88" s="22">
        <f>I88-J88</f>
        <v>287</v>
      </c>
      <c r="L88" s="22"/>
      <c r="M88" s="22"/>
      <c r="N88" s="22"/>
      <c r="O88" s="22"/>
    </row>
    <row r="89" spans="1:15" x14ac:dyDescent="0.25">
      <c r="B89" s="25" t="s">
        <v>21</v>
      </c>
      <c r="D89" s="26"/>
      <c r="E89" s="27">
        <f t="shared" ref="E89:K89" si="10">SUM(E84:E88)</f>
        <v>25</v>
      </c>
      <c r="F89" s="27">
        <f t="shared" si="10"/>
        <v>34</v>
      </c>
      <c r="G89" s="27">
        <f t="shared" si="10"/>
        <v>1</v>
      </c>
      <c r="H89" s="27">
        <f t="shared" si="10"/>
        <v>1</v>
      </c>
      <c r="I89" s="27">
        <f t="shared" si="10"/>
        <v>371</v>
      </c>
      <c r="J89" s="27">
        <f t="shared" si="10"/>
        <v>13</v>
      </c>
      <c r="K89" s="27">
        <f t="shared" si="10"/>
        <v>358</v>
      </c>
      <c r="L89" s="28"/>
    </row>
    <row r="90" spans="1:15" x14ac:dyDescent="0.25">
      <c r="B90" s="37" t="s">
        <v>43</v>
      </c>
      <c r="E90" s="38">
        <v>1</v>
      </c>
      <c r="F90" s="38">
        <v>1</v>
      </c>
      <c r="G90" s="38">
        <v>0</v>
      </c>
      <c r="H90" s="38">
        <v>0</v>
      </c>
      <c r="I90" s="38">
        <v>17</v>
      </c>
      <c r="J90" s="38">
        <v>1</v>
      </c>
      <c r="K90" s="22">
        <f>I90-J90</f>
        <v>16</v>
      </c>
      <c r="L90" s="22"/>
      <c r="M90" s="22"/>
      <c r="N90" s="22"/>
      <c r="O90" s="22"/>
    </row>
    <row r="91" spans="1:15" x14ac:dyDescent="0.25">
      <c r="B91" s="25" t="s">
        <v>23</v>
      </c>
      <c r="D91" s="31"/>
      <c r="E91" s="32">
        <f t="shared" ref="E91:K91" si="11">SUM(E90:E90)</f>
        <v>1</v>
      </c>
      <c r="F91" s="32">
        <f t="shared" si="11"/>
        <v>1</v>
      </c>
      <c r="G91" s="32">
        <f t="shared" si="11"/>
        <v>0</v>
      </c>
      <c r="H91" s="32">
        <f t="shared" si="11"/>
        <v>0</v>
      </c>
      <c r="I91" s="32">
        <f t="shared" si="11"/>
        <v>17</v>
      </c>
      <c r="J91" s="32">
        <f t="shared" si="11"/>
        <v>1</v>
      </c>
      <c r="K91" s="32">
        <f t="shared" si="11"/>
        <v>16</v>
      </c>
      <c r="L91" s="33"/>
    </row>
    <row r="92" spans="1:15" x14ac:dyDescent="0.25">
      <c r="B92" s="30" t="s">
        <v>53</v>
      </c>
      <c r="C92" s="15"/>
      <c r="D92" s="16"/>
      <c r="E92" s="36">
        <v>26</v>
      </c>
      <c r="F92" s="36">
        <v>35</v>
      </c>
      <c r="G92" s="36">
        <v>1</v>
      </c>
      <c r="H92" s="36">
        <v>1</v>
      </c>
      <c r="I92" s="36">
        <v>388</v>
      </c>
      <c r="J92" s="36">
        <v>14</v>
      </c>
      <c r="K92" s="20">
        <f>I92-J92</f>
        <v>374</v>
      </c>
      <c r="L92" s="21"/>
      <c r="M92" s="22"/>
      <c r="N92" s="23">
        <f>IF(E92=0,"N/A",ROUND((F92/E92)*100,0))</f>
        <v>135</v>
      </c>
      <c r="O92" s="22"/>
    </row>
    <row r="95" spans="1:15" x14ac:dyDescent="0.25">
      <c r="A95" s="14" t="s">
        <v>54</v>
      </c>
    </row>
    <row r="96" spans="1:15" x14ac:dyDescent="0.25">
      <c r="B96" s="37" t="s">
        <v>55</v>
      </c>
      <c r="E96" s="38">
        <v>0</v>
      </c>
      <c r="F96" s="38">
        <v>0</v>
      </c>
      <c r="G96" s="38">
        <v>0</v>
      </c>
      <c r="H96" s="38">
        <v>0</v>
      </c>
      <c r="I96" s="38">
        <v>2</v>
      </c>
      <c r="J96" s="38">
        <v>0</v>
      </c>
      <c r="K96" s="22">
        <f>I96-J96</f>
        <v>2</v>
      </c>
      <c r="L96" s="22"/>
      <c r="M96" s="22"/>
      <c r="N96" s="22"/>
      <c r="O96" s="22"/>
    </row>
    <row r="97" spans="1:15" x14ac:dyDescent="0.25">
      <c r="B97" s="37" t="s">
        <v>56</v>
      </c>
      <c r="E97" s="38">
        <v>3</v>
      </c>
      <c r="F97" s="38">
        <v>5</v>
      </c>
      <c r="G97" s="38">
        <v>0</v>
      </c>
      <c r="H97" s="38">
        <v>0</v>
      </c>
      <c r="I97" s="38">
        <v>758</v>
      </c>
      <c r="J97" s="38">
        <v>1</v>
      </c>
      <c r="K97" s="22">
        <f>I97-J97</f>
        <v>757</v>
      </c>
      <c r="L97" s="22"/>
      <c r="M97" s="22"/>
      <c r="N97" s="22"/>
      <c r="O97" s="22"/>
    </row>
    <row r="98" spans="1:15" x14ac:dyDescent="0.25">
      <c r="B98" s="37" t="s">
        <v>43</v>
      </c>
      <c r="E98" s="38">
        <v>0</v>
      </c>
      <c r="F98" s="38">
        <v>0</v>
      </c>
      <c r="G98" s="38">
        <v>0</v>
      </c>
      <c r="H98" s="38">
        <v>0</v>
      </c>
      <c r="I98" s="38">
        <v>1</v>
      </c>
      <c r="J98" s="38">
        <v>0</v>
      </c>
      <c r="K98" s="22">
        <f>I98-J98</f>
        <v>1</v>
      </c>
      <c r="L98" s="22"/>
      <c r="M98" s="22"/>
      <c r="N98" s="22"/>
      <c r="O98" s="22"/>
    </row>
    <row r="99" spans="1:15" x14ac:dyDescent="0.25">
      <c r="B99" s="30" t="s">
        <v>57</v>
      </c>
      <c r="C99" s="15"/>
      <c r="D99" s="16"/>
      <c r="E99" s="17">
        <f t="shared" ref="E99:K99" si="12">SUM(E95:E98)</f>
        <v>3</v>
      </c>
      <c r="F99" s="17">
        <f t="shared" si="12"/>
        <v>5</v>
      </c>
      <c r="G99" s="17">
        <f t="shared" si="12"/>
        <v>0</v>
      </c>
      <c r="H99" s="17">
        <f t="shared" si="12"/>
        <v>0</v>
      </c>
      <c r="I99" s="17">
        <f t="shared" si="12"/>
        <v>761</v>
      </c>
      <c r="J99" s="17">
        <f t="shared" si="12"/>
        <v>1</v>
      </c>
      <c r="K99" s="17">
        <f t="shared" si="12"/>
        <v>760</v>
      </c>
      <c r="L99" s="18"/>
      <c r="N99" s="19">
        <f>IF(E99=0,"N/A",ROUND((F99/E99)*100,0))</f>
        <v>167</v>
      </c>
    </row>
    <row r="101" spans="1:15" x14ac:dyDescent="0.25">
      <c r="A101" s="14" t="s">
        <v>58</v>
      </c>
    </row>
    <row r="102" spans="1:15" x14ac:dyDescent="0.25">
      <c r="B102" s="37" t="s">
        <v>50</v>
      </c>
      <c r="E102" s="38">
        <v>0</v>
      </c>
      <c r="F102" s="38">
        <v>0</v>
      </c>
      <c r="G102" s="38">
        <v>0</v>
      </c>
      <c r="H102" s="38">
        <v>0</v>
      </c>
      <c r="I102" s="38">
        <v>1</v>
      </c>
      <c r="J102" s="38">
        <v>0</v>
      </c>
      <c r="K102" s="22">
        <f>I102-J102</f>
        <v>1</v>
      </c>
      <c r="L102" s="22"/>
      <c r="M102" s="22"/>
      <c r="N102" s="22"/>
      <c r="O102" s="22"/>
    </row>
    <row r="103" spans="1:15" x14ac:dyDescent="0.25">
      <c r="B103" s="37" t="s">
        <v>55</v>
      </c>
      <c r="E103" s="38">
        <v>0</v>
      </c>
      <c r="F103" s="38">
        <v>0</v>
      </c>
      <c r="G103" s="38">
        <v>0</v>
      </c>
      <c r="H103" s="38">
        <v>0</v>
      </c>
      <c r="I103" s="38">
        <v>2</v>
      </c>
      <c r="J103" s="38">
        <v>0</v>
      </c>
      <c r="K103" s="22">
        <f>I103-J103</f>
        <v>2</v>
      </c>
      <c r="L103" s="22"/>
      <c r="M103" s="22"/>
      <c r="N103" s="22"/>
      <c r="O103" s="22"/>
    </row>
    <row r="104" spans="1:15" x14ac:dyDescent="0.25">
      <c r="B104" s="37" t="s">
        <v>43</v>
      </c>
      <c r="E104" s="38">
        <v>1</v>
      </c>
      <c r="F104" s="38">
        <v>4</v>
      </c>
      <c r="G104" s="38">
        <v>0</v>
      </c>
      <c r="H104" s="38">
        <v>0</v>
      </c>
      <c r="I104" s="38">
        <v>47</v>
      </c>
      <c r="J104" s="38">
        <v>2</v>
      </c>
      <c r="K104" s="22">
        <f>I104-J104</f>
        <v>45</v>
      </c>
      <c r="L104" s="22"/>
      <c r="M104" s="22"/>
      <c r="N104" s="22"/>
      <c r="O104" s="22"/>
    </row>
    <row r="105" spans="1:15" x14ac:dyDescent="0.25">
      <c r="B105" s="25" t="s">
        <v>21</v>
      </c>
      <c r="D105" s="26"/>
      <c r="E105" s="29">
        <f t="shared" ref="E105:K105" si="13">SUM(E102:E104)</f>
        <v>1</v>
      </c>
      <c r="F105" s="29">
        <f t="shared" si="13"/>
        <v>4</v>
      </c>
      <c r="G105" s="29">
        <f t="shared" si="13"/>
        <v>0</v>
      </c>
      <c r="H105" s="29">
        <f t="shared" si="13"/>
        <v>0</v>
      </c>
      <c r="I105" s="29">
        <f t="shared" si="13"/>
        <v>50</v>
      </c>
      <c r="J105" s="29">
        <f t="shared" si="13"/>
        <v>2</v>
      </c>
      <c r="K105" s="29">
        <f t="shared" si="13"/>
        <v>48</v>
      </c>
      <c r="L105" s="28"/>
    </row>
    <row r="106" spans="1:15" x14ac:dyDescent="0.25">
      <c r="B106" s="37" t="s">
        <v>41</v>
      </c>
      <c r="E106" s="38">
        <v>0</v>
      </c>
      <c r="F106" s="38">
        <v>0</v>
      </c>
      <c r="G106" s="38">
        <v>1</v>
      </c>
      <c r="H106" s="38">
        <v>0</v>
      </c>
      <c r="I106" s="38">
        <v>2</v>
      </c>
      <c r="J106" s="38">
        <v>0</v>
      </c>
      <c r="K106" s="22">
        <f>I106-J106</f>
        <v>2</v>
      </c>
      <c r="L106" s="22"/>
      <c r="M106" s="22"/>
      <c r="N106" s="22"/>
      <c r="O106" s="22"/>
    </row>
    <row r="107" spans="1:15" x14ac:dyDescent="0.25">
      <c r="B107" s="37" t="s">
        <v>42</v>
      </c>
      <c r="E107" s="38">
        <v>0</v>
      </c>
      <c r="F107" s="38">
        <v>0</v>
      </c>
      <c r="G107" s="38">
        <v>0</v>
      </c>
      <c r="H107" s="38">
        <v>0</v>
      </c>
      <c r="I107" s="38">
        <v>1</v>
      </c>
      <c r="J107" s="38">
        <v>0</v>
      </c>
      <c r="K107" s="22">
        <f>I107-J107</f>
        <v>1</v>
      </c>
      <c r="L107" s="22"/>
      <c r="M107" s="22"/>
      <c r="N107" s="22"/>
      <c r="O107" s="22"/>
    </row>
    <row r="108" spans="1:15" x14ac:dyDescent="0.25">
      <c r="B108" s="37" t="s">
        <v>43</v>
      </c>
      <c r="E108" s="38">
        <v>1</v>
      </c>
      <c r="F108" s="38">
        <v>0</v>
      </c>
      <c r="G108" s="38">
        <v>0</v>
      </c>
      <c r="H108" s="38">
        <v>1</v>
      </c>
      <c r="I108" s="38">
        <v>10</v>
      </c>
      <c r="J108" s="38">
        <v>0</v>
      </c>
      <c r="K108" s="22">
        <f>I108-J108</f>
        <v>10</v>
      </c>
      <c r="L108" s="22"/>
      <c r="M108" s="22"/>
      <c r="N108" s="22"/>
      <c r="O108" s="22"/>
    </row>
    <row r="109" spans="1:15" x14ac:dyDescent="0.25">
      <c r="B109" s="25" t="s">
        <v>23</v>
      </c>
      <c r="D109" s="31"/>
      <c r="E109" s="32">
        <f t="shared" ref="E109:K109" si="14">SUM(E106:E108)</f>
        <v>1</v>
      </c>
      <c r="F109" s="32">
        <f t="shared" si="14"/>
        <v>0</v>
      </c>
      <c r="G109" s="32">
        <f t="shared" si="14"/>
        <v>1</v>
      </c>
      <c r="H109" s="32">
        <f t="shared" si="14"/>
        <v>1</v>
      </c>
      <c r="I109" s="32">
        <f t="shared" si="14"/>
        <v>13</v>
      </c>
      <c r="J109" s="32">
        <f t="shared" si="14"/>
        <v>0</v>
      </c>
      <c r="K109" s="32">
        <f t="shared" si="14"/>
        <v>13</v>
      </c>
      <c r="L109" s="33"/>
    </row>
    <row r="110" spans="1:15" x14ac:dyDescent="0.25">
      <c r="B110" s="30" t="s">
        <v>57</v>
      </c>
      <c r="C110" s="15"/>
      <c r="D110" s="16"/>
      <c r="E110" s="36">
        <v>2</v>
      </c>
      <c r="F110" s="36">
        <v>4</v>
      </c>
      <c r="G110" s="36">
        <v>1</v>
      </c>
      <c r="H110" s="36">
        <v>1</v>
      </c>
      <c r="I110" s="36">
        <v>63</v>
      </c>
      <c r="J110" s="36">
        <v>2</v>
      </c>
      <c r="K110" s="20">
        <f>I110-J110</f>
        <v>61</v>
      </c>
      <c r="L110" s="21"/>
      <c r="M110" s="22"/>
      <c r="N110" s="23">
        <f>IF(E110=0,"N/A",ROUND((F110/E110)*100,0))</f>
        <v>200</v>
      </c>
      <c r="O110" s="22"/>
    </row>
    <row r="113" spans="1:15" x14ac:dyDescent="0.25">
      <c r="A113" s="14" t="s">
        <v>59</v>
      </c>
    </row>
    <row r="114" spans="1:15" x14ac:dyDescent="0.25">
      <c r="B114" s="37" t="s">
        <v>51</v>
      </c>
      <c r="E114" s="38">
        <v>0</v>
      </c>
      <c r="F114" s="38">
        <v>3</v>
      </c>
      <c r="G114" s="38">
        <v>0</v>
      </c>
      <c r="H114" s="38">
        <v>0</v>
      </c>
      <c r="I114" s="38">
        <v>20</v>
      </c>
      <c r="J114" s="38">
        <v>1</v>
      </c>
      <c r="K114" s="22">
        <f t="shared" ref="K114:K119" si="15">I114-J114</f>
        <v>19</v>
      </c>
      <c r="L114" s="22"/>
      <c r="M114" s="22"/>
      <c r="N114" s="22"/>
      <c r="O114" s="22"/>
    </row>
    <row r="115" spans="1:15" x14ac:dyDescent="0.25">
      <c r="B115" s="37" t="s">
        <v>60</v>
      </c>
      <c r="E115" s="38">
        <v>55</v>
      </c>
      <c r="F115" s="38">
        <v>4</v>
      </c>
      <c r="G115" s="38">
        <v>2</v>
      </c>
      <c r="H115" s="38">
        <v>1</v>
      </c>
      <c r="I115" s="38">
        <v>247</v>
      </c>
      <c r="J115" s="38">
        <v>1</v>
      </c>
      <c r="K115" s="22">
        <f t="shared" si="15"/>
        <v>246</v>
      </c>
      <c r="L115" s="22"/>
      <c r="M115" s="22"/>
      <c r="N115" s="22"/>
      <c r="O115" s="22"/>
    </row>
    <row r="116" spans="1:15" x14ac:dyDescent="0.25">
      <c r="B116" s="37" t="s">
        <v>55</v>
      </c>
      <c r="E116" s="38">
        <v>24</v>
      </c>
      <c r="F116" s="38">
        <v>0</v>
      </c>
      <c r="G116" s="38">
        <v>0</v>
      </c>
      <c r="H116" s="38">
        <v>2</v>
      </c>
      <c r="I116" s="38">
        <v>456</v>
      </c>
      <c r="J116" s="38">
        <v>1</v>
      </c>
      <c r="K116" s="22">
        <f t="shared" si="15"/>
        <v>455</v>
      </c>
      <c r="L116" s="22"/>
      <c r="M116" s="22"/>
      <c r="N116" s="22"/>
      <c r="O116" s="22"/>
    </row>
    <row r="117" spans="1:15" x14ac:dyDescent="0.25">
      <c r="B117" s="37" t="s">
        <v>61</v>
      </c>
      <c r="E117" s="38">
        <v>0</v>
      </c>
      <c r="F117" s="38">
        <v>62</v>
      </c>
      <c r="G117" s="38">
        <v>0</v>
      </c>
      <c r="H117" s="38">
        <v>0</v>
      </c>
      <c r="I117" s="38">
        <v>351</v>
      </c>
      <c r="J117" s="38">
        <v>1</v>
      </c>
      <c r="K117" s="22">
        <f t="shared" si="15"/>
        <v>350</v>
      </c>
      <c r="L117" s="22"/>
      <c r="M117" s="22"/>
      <c r="N117" s="22"/>
      <c r="O117" s="22"/>
    </row>
    <row r="118" spans="1:15" x14ac:dyDescent="0.25">
      <c r="B118" s="37" t="s">
        <v>42</v>
      </c>
      <c r="E118" s="38">
        <v>1</v>
      </c>
      <c r="F118" s="38">
        <v>3</v>
      </c>
      <c r="G118" s="38">
        <v>0</v>
      </c>
      <c r="H118" s="38">
        <v>0</v>
      </c>
      <c r="I118" s="38">
        <v>180</v>
      </c>
      <c r="J118" s="38">
        <v>6</v>
      </c>
      <c r="K118" s="22">
        <f t="shared" si="15"/>
        <v>174</v>
      </c>
      <c r="L118" s="22"/>
      <c r="M118" s="22"/>
      <c r="N118" s="22"/>
      <c r="O118" s="22"/>
    </row>
    <row r="119" spans="1:15" x14ac:dyDescent="0.25">
      <c r="B119" s="37" t="s">
        <v>56</v>
      </c>
      <c r="E119" s="38">
        <v>1</v>
      </c>
      <c r="F119" s="38">
        <v>62</v>
      </c>
      <c r="G119" s="38">
        <v>1</v>
      </c>
      <c r="H119" s="38">
        <v>0</v>
      </c>
      <c r="I119" s="38">
        <v>416</v>
      </c>
      <c r="J119" s="38">
        <v>3</v>
      </c>
      <c r="K119" s="22">
        <f t="shared" si="15"/>
        <v>413</v>
      </c>
      <c r="L119" s="22"/>
      <c r="M119" s="22"/>
      <c r="N119" s="22"/>
      <c r="O119" s="22"/>
    </row>
    <row r="120" spans="1:15" x14ac:dyDescent="0.25">
      <c r="B120" s="25" t="s">
        <v>21</v>
      </c>
      <c r="D120" s="26"/>
      <c r="E120" s="27">
        <f t="shared" ref="E120:K120" si="16">SUM(E113:E119)</f>
        <v>81</v>
      </c>
      <c r="F120" s="27">
        <f t="shared" si="16"/>
        <v>134</v>
      </c>
      <c r="G120" s="27">
        <f t="shared" si="16"/>
        <v>3</v>
      </c>
      <c r="H120" s="27">
        <f t="shared" si="16"/>
        <v>3</v>
      </c>
      <c r="I120" s="27">
        <f t="shared" si="16"/>
        <v>1670</v>
      </c>
      <c r="J120" s="27">
        <f t="shared" si="16"/>
        <v>13</v>
      </c>
      <c r="K120" s="27">
        <f t="shared" si="16"/>
        <v>1657</v>
      </c>
      <c r="L120" s="28"/>
    </row>
    <row r="121" spans="1:15" x14ac:dyDescent="0.25">
      <c r="B121" s="37" t="s">
        <v>41</v>
      </c>
      <c r="E121" s="38">
        <v>0</v>
      </c>
      <c r="F121" s="38">
        <v>1</v>
      </c>
      <c r="G121" s="38">
        <v>0</v>
      </c>
      <c r="H121" s="38">
        <v>0</v>
      </c>
      <c r="I121" s="38">
        <v>4</v>
      </c>
      <c r="J121" s="38">
        <v>0</v>
      </c>
      <c r="K121" s="22">
        <f>I121-J121</f>
        <v>4</v>
      </c>
      <c r="L121" s="22"/>
      <c r="M121" s="22"/>
      <c r="N121" s="22"/>
      <c r="O121" s="22"/>
    </row>
    <row r="122" spans="1:15" x14ac:dyDescent="0.25">
      <c r="B122" s="37" t="s">
        <v>42</v>
      </c>
      <c r="E122" s="38">
        <v>0</v>
      </c>
      <c r="F122" s="38">
        <v>0</v>
      </c>
      <c r="G122" s="38">
        <v>0</v>
      </c>
      <c r="H122" s="38">
        <v>0</v>
      </c>
      <c r="I122" s="38">
        <v>5</v>
      </c>
      <c r="J122" s="38">
        <v>0</v>
      </c>
      <c r="K122" s="22">
        <f>I122-J122</f>
        <v>5</v>
      </c>
      <c r="L122" s="22"/>
      <c r="M122" s="22"/>
      <c r="N122" s="22"/>
      <c r="O122" s="22"/>
    </row>
    <row r="123" spans="1:15" x14ac:dyDescent="0.25">
      <c r="B123" s="37" t="s">
        <v>43</v>
      </c>
      <c r="E123" s="38">
        <v>2</v>
      </c>
      <c r="F123" s="38">
        <v>8</v>
      </c>
      <c r="G123" s="38">
        <v>0</v>
      </c>
      <c r="H123" s="38">
        <v>0</v>
      </c>
      <c r="I123" s="38">
        <v>41</v>
      </c>
      <c r="J123" s="38">
        <v>0</v>
      </c>
      <c r="K123" s="22">
        <f>I123-J123</f>
        <v>41</v>
      </c>
      <c r="L123" s="22"/>
      <c r="M123" s="22"/>
      <c r="N123" s="22"/>
      <c r="O123" s="22"/>
    </row>
    <row r="124" spans="1:15" x14ac:dyDescent="0.25">
      <c r="B124" s="25" t="s">
        <v>23</v>
      </c>
      <c r="D124" s="31"/>
      <c r="E124" s="32">
        <f t="shared" ref="E124:K124" si="17">SUM(E121:E123)</f>
        <v>2</v>
      </c>
      <c r="F124" s="32">
        <f t="shared" si="17"/>
        <v>9</v>
      </c>
      <c r="G124" s="32">
        <f t="shared" si="17"/>
        <v>0</v>
      </c>
      <c r="H124" s="32">
        <f t="shared" si="17"/>
        <v>0</v>
      </c>
      <c r="I124" s="32">
        <f t="shared" si="17"/>
        <v>50</v>
      </c>
      <c r="J124" s="32">
        <f t="shared" si="17"/>
        <v>0</v>
      </c>
      <c r="K124" s="32">
        <f t="shared" si="17"/>
        <v>50</v>
      </c>
      <c r="L124" s="33"/>
    </row>
    <row r="125" spans="1:15" x14ac:dyDescent="0.25">
      <c r="B125" s="30" t="s">
        <v>57</v>
      </c>
      <c r="C125" s="15"/>
      <c r="D125" s="16"/>
      <c r="E125" s="36">
        <v>83</v>
      </c>
      <c r="F125" s="36">
        <v>143</v>
      </c>
      <c r="G125" s="36">
        <v>3</v>
      </c>
      <c r="H125" s="36">
        <v>3</v>
      </c>
      <c r="I125" s="36">
        <v>1720</v>
      </c>
      <c r="J125" s="36">
        <v>13</v>
      </c>
      <c r="K125" s="20">
        <f>I125-J125</f>
        <v>1707</v>
      </c>
      <c r="L125" s="21"/>
      <c r="M125" s="22"/>
      <c r="N125" s="23">
        <f>IF(E125=0,"N/A",ROUND((F125/E125)*100,0))</f>
        <v>172</v>
      </c>
      <c r="O125" s="22"/>
    </row>
    <row r="128" spans="1:15" x14ac:dyDescent="0.25">
      <c r="A128" s="14" t="s">
        <v>62</v>
      </c>
    </row>
    <row r="129" spans="2:15" x14ac:dyDescent="0.25">
      <c r="B129" s="37" t="s">
        <v>63</v>
      </c>
      <c r="E129" s="38">
        <v>0</v>
      </c>
      <c r="F129" s="38">
        <v>2</v>
      </c>
      <c r="G129" s="38">
        <v>0</v>
      </c>
      <c r="H129" s="38">
        <v>0</v>
      </c>
      <c r="I129" s="38">
        <v>69</v>
      </c>
      <c r="J129" s="38">
        <v>2</v>
      </c>
      <c r="K129" s="22">
        <f t="shared" ref="K129:K139" si="18">I129-J129</f>
        <v>67</v>
      </c>
      <c r="L129" s="22"/>
      <c r="M129" s="22"/>
      <c r="N129" s="22"/>
      <c r="O129" s="22"/>
    </row>
    <row r="130" spans="2:15" x14ac:dyDescent="0.25">
      <c r="B130" s="37" t="s">
        <v>51</v>
      </c>
      <c r="E130" s="38">
        <v>0</v>
      </c>
      <c r="F130" s="38">
        <v>1</v>
      </c>
      <c r="G130" s="38">
        <v>0</v>
      </c>
      <c r="H130" s="38">
        <v>0</v>
      </c>
      <c r="I130" s="38">
        <v>10</v>
      </c>
      <c r="J130" s="38">
        <v>1</v>
      </c>
      <c r="K130" s="22">
        <f t="shared" si="18"/>
        <v>9</v>
      </c>
      <c r="L130" s="22"/>
      <c r="M130" s="22"/>
      <c r="N130" s="22"/>
      <c r="O130" s="22"/>
    </row>
    <row r="131" spans="2:15" x14ac:dyDescent="0.25">
      <c r="B131" s="37" t="s">
        <v>52</v>
      </c>
      <c r="E131" s="38">
        <v>2</v>
      </c>
      <c r="F131" s="38">
        <v>2</v>
      </c>
      <c r="G131" s="38">
        <v>0</v>
      </c>
      <c r="H131" s="38">
        <v>0</v>
      </c>
      <c r="I131" s="38">
        <v>15</v>
      </c>
      <c r="J131" s="38">
        <v>2</v>
      </c>
      <c r="K131" s="22">
        <f t="shared" si="18"/>
        <v>13</v>
      </c>
      <c r="L131" s="22"/>
      <c r="M131" s="22"/>
      <c r="N131" s="22"/>
      <c r="O131" s="22"/>
    </row>
    <row r="132" spans="2:15" x14ac:dyDescent="0.25">
      <c r="B132" s="37" t="s">
        <v>61</v>
      </c>
      <c r="E132" s="38">
        <v>16</v>
      </c>
      <c r="F132" s="38">
        <v>9</v>
      </c>
      <c r="G132" s="38">
        <v>0</v>
      </c>
      <c r="H132" s="38">
        <v>0</v>
      </c>
      <c r="I132" s="38">
        <v>136</v>
      </c>
      <c r="J132" s="38">
        <v>2</v>
      </c>
      <c r="K132" s="22">
        <f t="shared" si="18"/>
        <v>134</v>
      </c>
      <c r="L132" s="22"/>
      <c r="M132" s="22"/>
      <c r="N132" s="22"/>
      <c r="O132" s="22"/>
    </row>
    <row r="133" spans="2:15" x14ac:dyDescent="0.25">
      <c r="B133" s="37" t="s">
        <v>64</v>
      </c>
      <c r="E133" s="38">
        <v>18</v>
      </c>
      <c r="F133" s="38">
        <v>9</v>
      </c>
      <c r="G133" s="38">
        <v>0</v>
      </c>
      <c r="H133" s="38">
        <v>1</v>
      </c>
      <c r="I133" s="38">
        <v>318</v>
      </c>
      <c r="J133" s="38">
        <v>11</v>
      </c>
      <c r="K133" s="22">
        <f t="shared" si="18"/>
        <v>307</v>
      </c>
      <c r="L133" s="22"/>
      <c r="M133" s="22"/>
      <c r="N133" s="22"/>
      <c r="O133" s="22"/>
    </row>
    <row r="134" spans="2:15" x14ac:dyDescent="0.25">
      <c r="B134" s="37" t="s">
        <v>42</v>
      </c>
      <c r="E134" s="38">
        <v>0</v>
      </c>
      <c r="F134" s="38">
        <v>0</v>
      </c>
      <c r="G134" s="38">
        <v>0</v>
      </c>
      <c r="H134" s="38">
        <v>0</v>
      </c>
      <c r="I134" s="38">
        <v>8</v>
      </c>
      <c r="J134" s="38">
        <v>0</v>
      </c>
      <c r="K134" s="22">
        <f t="shared" si="18"/>
        <v>8</v>
      </c>
      <c r="L134" s="22"/>
      <c r="M134" s="22"/>
      <c r="N134" s="22"/>
      <c r="O134" s="22"/>
    </row>
    <row r="135" spans="2:15" x14ac:dyDescent="0.25">
      <c r="B135" s="37" t="s">
        <v>65</v>
      </c>
      <c r="E135" s="38">
        <v>0</v>
      </c>
      <c r="F135" s="38">
        <v>5</v>
      </c>
      <c r="G135" s="38">
        <v>0</v>
      </c>
      <c r="H135" s="38">
        <v>0</v>
      </c>
      <c r="I135" s="38">
        <v>10</v>
      </c>
      <c r="J135" s="38">
        <v>0</v>
      </c>
      <c r="K135" s="22">
        <f t="shared" si="18"/>
        <v>10</v>
      </c>
      <c r="L135" s="22"/>
      <c r="M135" s="22"/>
      <c r="N135" s="22"/>
      <c r="O135" s="22"/>
    </row>
    <row r="136" spans="2:15" x14ac:dyDescent="0.25">
      <c r="B136" s="37" t="s">
        <v>56</v>
      </c>
      <c r="E136" s="38">
        <v>0</v>
      </c>
      <c r="F136" s="38">
        <v>0</v>
      </c>
      <c r="G136" s="38">
        <v>0</v>
      </c>
      <c r="H136" s="38">
        <v>0</v>
      </c>
      <c r="I136" s="38">
        <v>8</v>
      </c>
      <c r="J136" s="38">
        <v>2</v>
      </c>
      <c r="K136" s="22">
        <f t="shared" si="18"/>
        <v>6</v>
      </c>
      <c r="L136" s="22"/>
      <c r="M136" s="22"/>
      <c r="N136" s="22"/>
      <c r="O136" s="22"/>
    </row>
    <row r="137" spans="2:15" x14ac:dyDescent="0.25">
      <c r="B137" s="37" t="s">
        <v>66</v>
      </c>
      <c r="E137" s="38">
        <v>1</v>
      </c>
      <c r="F137" s="38">
        <v>14</v>
      </c>
      <c r="G137" s="38">
        <v>0</v>
      </c>
      <c r="H137" s="38">
        <v>0</v>
      </c>
      <c r="I137" s="38">
        <v>141</v>
      </c>
      <c r="J137" s="38">
        <v>11</v>
      </c>
      <c r="K137" s="22">
        <f t="shared" si="18"/>
        <v>130</v>
      </c>
      <c r="L137" s="22"/>
      <c r="M137" s="22"/>
      <c r="N137" s="22"/>
      <c r="O137" s="22"/>
    </row>
    <row r="138" spans="2:15" x14ac:dyDescent="0.25">
      <c r="B138" s="37" t="s">
        <v>43</v>
      </c>
      <c r="E138" s="38">
        <v>0</v>
      </c>
      <c r="F138" s="38">
        <v>0</v>
      </c>
      <c r="G138" s="38">
        <v>0</v>
      </c>
      <c r="H138" s="38">
        <v>0</v>
      </c>
      <c r="I138" s="38">
        <v>27</v>
      </c>
      <c r="J138" s="38">
        <v>0</v>
      </c>
      <c r="K138" s="22">
        <f t="shared" si="18"/>
        <v>27</v>
      </c>
      <c r="L138" s="22"/>
      <c r="M138" s="22"/>
      <c r="N138" s="22"/>
      <c r="O138" s="22"/>
    </row>
    <row r="139" spans="2:15" x14ac:dyDescent="0.25">
      <c r="B139" s="37" t="s">
        <v>67</v>
      </c>
      <c r="E139" s="38">
        <v>17</v>
      </c>
      <c r="F139" s="38">
        <v>10</v>
      </c>
      <c r="G139" s="38">
        <v>1</v>
      </c>
      <c r="H139" s="38">
        <v>0</v>
      </c>
      <c r="I139" s="38">
        <v>210</v>
      </c>
      <c r="J139" s="38">
        <v>4</v>
      </c>
      <c r="K139" s="22">
        <f t="shared" si="18"/>
        <v>206</v>
      </c>
      <c r="L139" s="22"/>
      <c r="M139" s="22"/>
      <c r="N139" s="22"/>
      <c r="O139" s="22"/>
    </row>
    <row r="140" spans="2:15" x14ac:dyDescent="0.25">
      <c r="B140" s="25" t="s">
        <v>21</v>
      </c>
      <c r="D140" s="26"/>
      <c r="E140" s="27">
        <f t="shared" ref="E140:K140" si="19">SUM(E128:E139)</f>
        <v>54</v>
      </c>
      <c r="F140" s="27">
        <f t="shared" si="19"/>
        <v>52</v>
      </c>
      <c r="G140" s="27">
        <f t="shared" si="19"/>
        <v>1</v>
      </c>
      <c r="H140" s="27">
        <f t="shared" si="19"/>
        <v>1</v>
      </c>
      <c r="I140" s="27">
        <f t="shared" si="19"/>
        <v>952</v>
      </c>
      <c r="J140" s="27">
        <f t="shared" si="19"/>
        <v>35</v>
      </c>
      <c r="K140" s="27">
        <f t="shared" si="19"/>
        <v>917</v>
      </c>
      <c r="L140" s="28"/>
    </row>
    <row r="141" spans="2:15" x14ac:dyDescent="0.25">
      <c r="B141" s="37" t="s">
        <v>41</v>
      </c>
      <c r="E141" s="38">
        <v>4</v>
      </c>
      <c r="F141" s="38">
        <v>3</v>
      </c>
      <c r="G141" s="38">
        <v>0</v>
      </c>
      <c r="H141" s="38">
        <v>0</v>
      </c>
      <c r="I141" s="38">
        <v>49</v>
      </c>
      <c r="J141" s="38">
        <v>0</v>
      </c>
      <c r="K141" s="22">
        <f>I141-J141</f>
        <v>49</v>
      </c>
      <c r="L141" s="22"/>
      <c r="M141" s="22"/>
      <c r="N141" s="22"/>
      <c r="O141" s="22"/>
    </row>
    <row r="142" spans="2:15" x14ac:dyDescent="0.25">
      <c r="B142" s="37" t="s">
        <v>42</v>
      </c>
      <c r="E142" s="38">
        <v>0</v>
      </c>
      <c r="F142" s="38">
        <v>0</v>
      </c>
      <c r="G142" s="38">
        <v>0</v>
      </c>
      <c r="H142" s="38">
        <v>0</v>
      </c>
      <c r="I142" s="38">
        <v>3</v>
      </c>
      <c r="J142" s="38">
        <v>2</v>
      </c>
      <c r="K142" s="22">
        <f>I142-J142</f>
        <v>1</v>
      </c>
      <c r="L142" s="22"/>
      <c r="M142" s="22"/>
      <c r="N142" s="22"/>
      <c r="O142" s="22"/>
    </row>
    <row r="143" spans="2:15" x14ac:dyDescent="0.25">
      <c r="B143" s="37" t="s">
        <v>43</v>
      </c>
      <c r="E143" s="38">
        <v>1</v>
      </c>
      <c r="F143" s="38">
        <v>0</v>
      </c>
      <c r="G143" s="38">
        <v>0</v>
      </c>
      <c r="H143" s="38">
        <v>0</v>
      </c>
      <c r="I143" s="38">
        <v>12</v>
      </c>
      <c r="J143" s="38">
        <v>1</v>
      </c>
      <c r="K143" s="22">
        <f>I143-J143</f>
        <v>11</v>
      </c>
      <c r="L143" s="22"/>
      <c r="M143" s="22"/>
      <c r="N143" s="22"/>
      <c r="O143" s="22"/>
    </row>
    <row r="144" spans="2:15" x14ac:dyDescent="0.25">
      <c r="B144" s="25" t="s">
        <v>23</v>
      </c>
      <c r="D144" s="31"/>
      <c r="E144" s="32">
        <f t="shared" ref="E144:K144" si="20">SUM(E141:E143)</f>
        <v>5</v>
      </c>
      <c r="F144" s="32">
        <f t="shared" si="20"/>
        <v>3</v>
      </c>
      <c r="G144" s="32">
        <f t="shared" si="20"/>
        <v>0</v>
      </c>
      <c r="H144" s="32">
        <f t="shared" si="20"/>
        <v>0</v>
      </c>
      <c r="I144" s="32">
        <f t="shared" si="20"/>
        <v>64</v>
      </c>
      <c r="J144" s="32">
        <f t="shared" si="20"/>
        <v>3</v>
      </c>
      <c r="K144" s="32">
        <f t="shared" si="20"/>
        <v>61</v>
      </c>
      <c r="L144" s="33"/>
    </row>
    <row r="145" spans="1:15" x14ac:dyDescent="0.25">
      <c r="B145" s="30" t="s">
        <v>24</v>
      </c>
      <c r="C145" s="15"/>
      <c r="D145" s="16"/>
      <c r="E145" s="36">
        <v>59</v>
      </c>
      <c r="F145" s="36">
        <v>55</v>
      </c>
      <c r="G145" s="36">
        <v>1</v>
      </c>
      <c r="H145" s="36">
        <v>1</v>
      </c>
      <c r="I145" s="36">
        <v>1016</v>
      </c>
      <c r="J145" s="36">
        <v>38</v>
      </c>
      <c r="K145" s="20">
        <f>I145-J145</f>
        <v>978</v>
      </c>
      <c r="L145" s="21"/>
      <c r="M145" s="22"/>
      <c r="N145" s="23">
        <f>IF(E145=0,"N/A",ROUND((F145/E145)*100,0))</f>
        <v>93</v>
      </c>
      <c r="O145" s="22"/>
    </row>
    <row r="148" spans="1:15" x14ac:dyDescent="0.25">
      <c r="A148" s="14" t="s">
        <v>68</v>
      </c>
    </row>
    <row r="149" spans="1:15" x14ac:dyDescent="0.25">
      <c r="B149" s="37" t="s">
        <v>50</v>
      </c>
      <c r="E149" s="38">
        <v>1</v>
      </c>
      <c r="F149" s="38">
        <v>0</v>
      </c>
      <c r="G149" s="38">
        <v>0</v>
      </c>
      <c r="H149" s="38">
        <v>0</v>
      </c>
      <c r="I149" s="38">
        <v>1</v>
      </c>
      <c r="J149" s="38">
        <v>0</v>
      </c>
      <c r="K149" s="22">
        <f t="shared" ref="K149:K155" si="21">I149-J149</f>
        <v>1</v>
      </c>
      <c r="L149" s="22"/>
      <c r="M149" s="22"/>
      <c r="N149" s="22"/>
      <c r="O149" s="22"/>
    </row>
    <row r="150" spans="1:15" x14ac:dyDescent="0.25">
      <c r="B150" s="37" t="s">
        <v>69</v>
      </c>
      <c r="E150" s="38">
        <v>13</v>
      </c>
      <c r="F150" s="38">
        <v>20</v>
      </c>
      <c r="G150" s="38">
        <v>1</v>
      </c>
      <c r="H150" s="38">
        <v>0</v>
      </c>
      <c r="I150" s="38">
        <v>127</v>
      </c>
      <c r="J150" s="38">
        <v>0</v>
      </c>
      <c r="K150" s="22">
        <f t="shared" si="21"/>
        <v>127</v>
      </c>
      <c r="L150" s="22"/>
      <c r="M150" s="22"/>
      <c r="N150" s="22"/>
      <c r="O150" s="22"/>
    </row>
    <row r="151" spans="1:15" x14ac:dyDescent="0.25">
      <c r="B151" s="37" t="s">
        <v>70</v>
      </c>
      <c r="E151" s="38">
        <v>12</v>
      </c>
      <c r="F151" s="38">
        <v>13</v>
      </c>
      <c r="G151" s="38">
        <v>0</v>
      </c>
      <c r="H151" s="38">
        <v>0</v>
      </c>
      <c r="I151" s="38">
        <v>114</v>
      </c>
      <c r="J151" s="38">
        <v>1</v>
      </c>
      <c r="K151" s="22">
        <f t="shared" si="21"/>
        <v>113</v>
      </c>
      <c r="L151" s="22"/>
      <c r="M151" s="22"/>
      <c r="N151" s="22"/>
      <c r="O151" s="22"/>
    </row>
    <row r="152" spans="1:15" x14ac:dyDescent="0.25">
      <c r="B152" s="37" t="s">
        <v>71</v>
      </c>
      <c r="E152" s="38">
        <v>12</v>
      </c>
      <c r="F152" s="38">
        <v>21</v>
      </c>
      <c r="G152" s="38">
        <v>0</v>
      </c>
      <c r="H152" s="38">
        <v>0</v>
      </c>
      <c r="I152" s="38">
        <v>65</v>
      </c>
      <c r="J152" s="38">
        <v>1</v>
      </c>
      <c r="K152" s="22">
        <f t="shared" si="21"/>
        <v>64</v>
      </c>
      <c r="L152" s="22"/>
      <c r="M152" s="22"/>
      <c r="N152" s="22"/>
      <c r="O152" s="22"/>
    </row>
    <row r="153" spans="1:15" x14ac:dyDescent="0.25">
      <c r="B153" s="37" t="s">
        <v>72</v>
      </c>
      <c r="E153" s="38">
        <v>0</v>
      </c>
      <c r="F153" s="38">
        <v>0</v>
      </c>
      <c r="G153" s="38">
        <v>0</v>
      </c>
      <c r="H153" s="38">
        <v>1</v>
      </c>
      <c r="I153" s="38">
        <v>0</v>
      </c>
      <c r="J153" s="38">
        <v>0</v>
      </c>
      <c r="K153" s="22">
        <f t="shared" si="21"/>
        <v>0</v>
      </c>
      <c r="L153" s="22"/>
      <c r="M153" s="22"/>
      <c r="N153" s="22"/>
      <c r="O153" s="22"/>
    </row>
    <row r="154" spans="1:15" x14ac:dyDescent="0.25">
      <c r="B154" s="37" t="s">
        <v>73</v>
      </c>
      <c r="E154" s="38">
        <v>13</v>
      </c>
      <c r="F154" s="38">
        <v>12</v>
      </c>
      <c r="G154" s="38">
        <v>0</v>
      </c>
      <c r="H154" s="38">
        <v>0</v>
      </c>
      <c r="I154" s="38">
        <v>79</v>
      </c>
      <c r="J154" s="38">
        <v>0</v>
      </c>
      <c r="K154" s="22">
        <f t="shared" si="21"/>
        <v>79</v>
      </c>
      <c r="L154" s="22"/>
      <c r="M154" s="22"/>
      <c r="N154" s="22"/>
      <c r="O154" s="22"/>
    </row>
    <row r="155" spans="1:15" x14ac:dyDescent="0.25">
      <c r="B155" s="37" t="s">
        <v>74</v>
      </c>
      <c r="E155" s="38">
        <v>14</v>
      </c>
      <c r="F155" s="38">
        <v>10</v>
      </c>
      <c r="G155" s="38">
        <v>0</v>
      </c>
      <c r="H155" s="38">
        <v>0</v>
      </c>
      <c r="I155" s="38">
        <v>92</v>
      </c>
      <c r="J155" s="38">
        <v>0</v>
      </c>
      <c r="K155" s="22">
        <f t="shared" si="21"/>
        <v>92</v>
      </c>
      <c r="L155" s="22"/>
      <c r="M155" s="22"/>
      <c r="N155" s="22"/>
      <c r="O155" s="22"/>
    </row>
    <row r="156" spans="1:15" x14ac:dyDescent="0.25">
      <c r="B156" s="25" t="s">
        <v>21</v>
      </c>
      <c r="D156" s="26"/>
      <c r="E156" s="27">
        <f t="shared" ref="E156:K156" si="22">SUM(E148:E155)</f>
        <v>65</v>
      </c>
      <c r="F156" s="27">
        <f t="shared" si="22"/>
        <v>76</v>
      </c>
      <c r="G156" s="27">
        <f t="shared" si="22"/>
        <v>1</v>
      </c>
      <c r="H156" s="27">
        <f t="shared" si="22"/>
        <v>1</v>
      </c>
      <c r="I156" s="27">
        <f t="shared" si="22"/>
        <v>478</v>
      </c>
      <c r="J156" s="27">
        <f t="shared" si="22"/>
        <v>2</v>
      </c>
      <c r="K156" s="27">
        <f t="shared" si="22"/>
        <v>476</v>
      </c>
      <c r="L156" s="28"/>
    </row>
    <row r="157" spans="1:15" x14ac:dyDescent="0.25">
      <c r="B157" s="37" t="s">
        <v>75</v>
      </c>
      <c r="E157" s="38">
        <v>0</v>
      </c>
      <c r="F157" s="38">
        <v>9</v>
      </c>
      <c r="G157" s="38">
        <v>0</v>
      </c>
      <c r="H157" s="38">
        <v>0</v>
      </c>
      <c r="I157" s="38">
        <v>52</v>
      </c>
      <c r="J157" s="38">
        <v>1</v>
      </c>
      <c r="K157" s="22">
        <f>I157-J157</f>
        <v>51</v>
      </c>
      <c r="L157" s="22"/>
      <c r="M157" s="22"/>
      <c r="N157" s="22"/>
      <c r="O157" s="22"/>
    </row>
    <row r="158" spans="1:15" x14ac:dyDescent="0.25">
      <c r="B158" s="37" t="s">
        <v>76</v>
      </c>
      <c r="E158" s="38">
        <v>0</v>
      </c>
      <c r="F158" s="38">
        <v>0</v>
      </c>
      <c r="G158" s="38">
        <v>0</v>
      </c>
      <c r="H158" s="38">
        <v>0</v>
      </c>
      <c r="I158" s="38">
        <v>15</v>
      </c>
      <c r="J158" s="38">
        <v>0</v>
      </c>
      <c r="K158" s="22">
        <f>I158-J158</f>
        <v>15</v>
      </c>
      <c r="L158" s="22"/>
      <c r="M158" s="22"/>
      <c r="N158" s="22"/>
      <c r="O158" s="22"/>
    </row>
    <row r="159" spans="1:15" x14ac:dyDescent="0.25">
      <c r="B159" s="25" t="s">
        <v>23</v>
      </c>
      <c r="D159" s="31"/>
      <c r="E159" s="32">
        <f t="shared" ref="E159:K159" si="23">SUM(E157:E158)</f>
        <v>0</v>
      </c>
      <c r="F159" s="32">
        <f t="shared" si="23"/>
        <v>9</v>
      </c>
      <c r="G159" s="32">
        <f t="shared" si="23"/>
        <v>0</v>
      </c>
      <c r="H159" s="32">
        <f t="shared" si="23"/>
        <v>0</v>
      </c>
      <c r="I159" s="32">
        <f t="shared" si="23"/>
        <v>67</v>
      </c>
      <c r="J159" s="32">
        <f t="shared" si="23"/>
        <v>1</v>
      </c>
      <c r="K159" s="32">
        <f t="shared" si="23"/>
        <v>66</v>
      </c>
      <c r="L159" s="33"/>
    </row>
    <row r="160" spans="1:15" x14ac:dyDescent="0.25">
      <c r="B160" s="30" t="s">
        <v>53</v>
      </c>
      <c r="C160" s="15"/>
      <c r="D160" s="16"/>
      <c r="E160" s="36">
        <v>65</v>
      </c>
      <c r="F160" s="36">
        <v>85</v>
      </c>
      <c r="G160" s="36">
        <v>1</v>
      </c>
      <c r="H160" s="36">
        <v>1</v>
      </c>
      <c r="I160" s="36">
        <v>545</v>
      </c>
      <c r="J160" s="36">
        <v>3</v>
      </c>
      <c r="K160" s="20">
        <f>I160-J160</f>
        <v>542</v>
      </c>
      <c r="L160" s="21"/>
      <c r="M160" s="22"/>
      <c r="N160" s="23">
        <f>IF(E160=0,"N/A",ROUND((F160/E160)*100,0))</f>
        <v>131</v>
      </c>
      <c r="O160" s="22"/>
    </row>
    <row r="163" spans="1:2" x14ac:dyDescent="0.25">
      <c r="A163" s="34" t="s">
        <v>77</v>
      </c>
      <c r="B163" s="34" t="s">
        <v>78</v>
      </c>
    </row>
    <row r="164" spans="1:2" x14ac:dyDescent="0.25">
      <c r="B164" s="34" t="s">
        <v>79</v>
      </c>
    </row>
    <row r="165" spans="1:2" x14ac:dyDescent="0.25">
      <c r="B165" s="34" t="s">
        <v>80</v>
      </c>
    </row>
    <row r="166" spans="1:2" x14ac:dyDescent="0.25">
      <c r="B166" s="34" t="s">
        <v>81</v>
      </c>
    </row>
    <row r="167" spans="1:2" x14ac:dyDescent="0.25">
      <c r="B167" s="34" t="s">
        <v>82</v>
      </c>
    </row>
    <row r="168" spans="1:2" x14ac:dyDescent="0.25">
      <c r="B168" s="34" t="s">
        <v>83</v>
      </c>
    </row>
    <row r="169" spans="1:2" x14ac:dyDescent="0.25">
      <c r="B169" s="34" t="s">
        <v>84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FD01-5450-45F2-A6CF-802985A55809}">
  <sheetPr>
    <pageSetUpPr fitToPage="1"/>
  </sheetPr>
  <dimension ref="A2:O166"/>
  <sheetViews>
    <sheetView showGridLines="0" topLeftCell="A129" zoomScale="75" zoomScaleNormal="75" workbookViewId="0">
      <selection activeCell="E157" sqref="E157:O157"/>
    </sheetView>
  </sheetViews>
  <sheetFormatPr defaultRowHeight="15" x14ac:dyDescent="0.25"/>
  <cols>
    <col min="1" max="1" width="18.42578125" style="1" customWidth="1"/>
    <col min="2" max="2" width="38.7109375" customWidth="1"/>
    <col min="3" max="4" width="2.28515625" customWidth="1"/>
    <col min="5" max="8" width="9.28515625" style="2" customWidth="1"/>
    <col min="9" max="9" width="15.28515625" style="2" customWidth="1"/>
    <col min="10" max="11" width="9.28515625" style="2" customWidth="1"/>
    <col min="12" max="13" width="2.28515625" style="2" customWidth="1"/>
    <col min="14" max="14" width="15.28515625" style="2" customWidth="1"/>
    <col min="15" max="15" width="8.85546875" style="2"/>
  </cols>
  <sheetData>
    <row r="2" spans="1:15" ht="12.7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5" ht="12.75" customHeight="1" x14ac:dyDescent="0.2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1:15" ht="12.75" customHeight="1" x14ac:dyDescent="0.25">
      <c r="A6" s="41" t="s">
        <v>85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5"/>
      <c r="C12" s="15"/>
      <c r="D12" s="16"/>
      <c r="E12" s="20">
        <v>8</v>
      </c>
      <c r="F12" s="20">
        <v>15</v>
      </c>
      <c r="G12" s="20">
        <v>3</v>
      </c>
      <c r="H12" s="20">
        <v>3</v>
      </c>
      <c r="I12" s="20">
        <v>171</v>
      </c>
      <c r="J12" s="20">
        <v>0</v>
      </c>
      <c r="K12" s="20">
        <f>I12-J12</f>
        <v>171</v>
      </c>
      <c r="L12" s="21"/>
      <c r="M12" s="22"/>
      <c r="N12" s="23">
        <f>ROUND((F12/E12)*100,0)</f>
        <v>188</v>
      </c>
      <c r="O12" s="22"/>
    </row>
    <row r="14" spans="1:15" x14ac:dyDescent="0.25">
      <c r="A14" s="14" t="s">
        <v>16</v>
      </c>
      <c r="B14" s="15"/>
      <c r="C14" s="15"/>
      <c r="D14" s="16"/>
      <c r="E14" s="20">
        <v>33</v>
      </c>
      <c r="F14" s="20">
        <v>88</v>
      </c>
      <c r="G14" s="20">
        <v>31</v>
      </c>
      <c r="H14" s="20">
        <v>31</v>
      </c>
      <c r="I14" s="20">
        <v>1044</v>
      </c>
      <c r="J14" s="20">
        <v>14</v>
      </c>
      <c r="K14" s="20">
        <f>I14-J14</f>
        <v>1030</v>
      </c>
      <c r="L14" s="21"/>
      <c r="M14" s="22"/>
      <c r="N14" s="23">
        <f>ROUND((F14/E14)*100,0)</f>
        <v>267</v>
      </c>
      <c r="O14" s="22"/>
    </row>
    <row r="15" spans="1:15" x14ac:dyDescent="0.25">
      <c r="B15" s="24" t="s">
        <v>17</v>
      </c>
      <c r="I15" s="2">
        <v>707</v>
      </c>
    </row>
    <row r="17" spans="1:15" x14ac:dyDescent="0.25">
      <c r="A17" s="14" t="s">
        <v>18</v>
      </c>
    </row>
    <row r="18" spans="1:15" x14ac:dyDescent="0.25">
      <c r="B18" s="24" t="s">
        <v>19</v>
      </c>
      <c r="E18" s="22">
        <v>14</v>
      </c>
      <c r="F18" s="22">
        <v>18</v>
      </c>
      <c r="G18" s="22">
        <v>0</v>
      </c>
      <c r="H18" s="22">
        <v>1</v>
      </c>
      <c r="I18" s="22">
        <v>305</v>
      </c>
      <c r="J18" s="22">
        <v>2</v>
      </c>
      <c r="K18" s="22">
        <f>I18-J18</f>
        <v>303</v>
      </c>
      <c r="L18" s="22"/>
      <c r="M18" s="22"/>
      <c r="N18" s="22"/>
      <c r="O18" s="22"/>
    </row>
    <row r="19" spans="1:15" x14ac:dyDescent="0.25">
      <c r="B19" s="24" t="s">
        <v>20</v>
      </c>
      <c r="E19" s="22">
        <v>6</v>
      </c>
      <c r="F19" s="22">
        <v>8</v>
      </c>
      <c r="G19" s="22">
        <v>1</v>
      </c>
      <c r="H19" s="22">
        <v>0</v>
      </c>
      <c r="I19" s="22">
        <v>69</v>
      </c>
      <c r="J19" s="22">
        <v>0</v>
      </c>
      <c r="K19" s="22">
        <f>I19-J19</f>
        <v>69</v>
      </c>
      <c r="L19" s="22"/>
      <c r="M19" s="22"/>
      <c r="N19" s="22"/>
      <c r="O19" s="22"/>
    </row>
    <row r="20" spans="1:15" x14ac:dyDescent="0.25">
      <c r="B20" s="25" t="s">
        <v>21</v>
      </c>
      <c r="D20" s="26"/>
      <c r="E20" s="29">
        <f t="shared" ref="E20:K20" si="0">SUM(E18:E19)</f>
        <v>20</v>
      </c>
      <c r="F20" s="29">
        <f t="shared" si="0"/>
        <v>26</v>
      </c>
      <c r="G20" s="29">
        <f t="shared" si="0"/>
        <v>1</v>
      </c>
      <c r="H20" s="29">
        <f t="shared" si="0"/>
        <v>1</v>
      </c>
      <c r="I20" s="29">
        <f t="shared" si="0"/>
        <v>374</v>
      </c>
      <c r="J20" s="29">
        <f t="shared" si="0"/>
        <v>2</v>
      </c>
      <c r="K20" s="29">
        <f t="shared" si="0"/>
        <v>372</v>
      </c>
      <c r="L20" s="28"/>
    </row>
    <row r="21" spans="1:15" x14ac:dyDescent="0.25">
      <c r="B21" s="24" t="s">
        <v>22</v>
      </c>
      <c r="E21" s="22">
        <v>0</v>
      </c>
      <c r="F21" s="22">
        <v>1</v>
      </c>
      <c r="G21" s="22">
        <v>0</v>
      </c>
      <c r="H21" s="22">
        <v>0</v>
      </c>
      <c r="I21" s="22">
        <v>5</v>
      </c>
      <c r="J21" s="22">
        <v>0</v>
      </c>
      <c r="K21" s="22">
        <f>I21-J21</f>
        <v>5</v>
      </c>
      <c r="L21" s="22"/>
      <c r="M21" s="22"/>
      <c r="N21" s="22"/>
      <c r="O21" s="22"/>
    </row>
    <row r="22" spans="1:15" x14ac:dyDescent="0.25">
      <c r="B22" s="25" t="s">
        <v>23</v>
      </c>
      <c r="D22" s="31"/>
      <c r="E22" s="32">
        <f t="shared" ref="E22:K22" si="1">SUM(E21:E21)</f>
        <v>0</v>
      </c>
      <c r="F22" s="32">
        <f t="shared" si="1"/>
        <v>1</v>
      </c>
      <c r="G22" s="32">
        <f t="shared" si="1"/>
        <v>0</v>
      </c>
      <c r="H22" s="32">
        <f t="shared" si="1"/>
        <v>0</v>
      </c>
      <c r="I22" s="32">
        <f t="shared" si="1"/>
        <v>5</v>
      </c>
      <c r="J22" s="32">
        <f t="shared" si="1"/>
        <v>0</v>
      </c>
      <c r="K22" s="32">
        <f t="shared" si="1"/>
        <v>5</v>
      </c>
      <c r="L22" s="33"/>
    </row>
    <row r="23" spans="1:15" x14ac:dyDescent="0.25">
      <c r="B23" s="30" t="s">
        <v>24</v>
      </c>
      <c r="C23" s="15"/>
      <c r="D23" s="16"/>
      <c r="E23" s="20">
        <v>20</v>
      </c>
      <c r="F23" s="20">
        <v>27</v>
      </c>
      <c r="G23" s="20">
        <v>1</v>
      </c>
      <c r="H23" s="20">
        <v>1</v>
      </c>
      <c r="I23" s="20">
        <v>379</v>
      </c>
      <c r="J23" s="20">
        <v>2</v>
      </c>
      <c r="K23" s="20">
        <f>I23-J23</f>
        <v>377</v>
      </c>
      <c r="L23" s="21"/>
      <c r="M23" s="22"/>
      <c r="N23" s="23">
        <f>IF(E23=0,"N/A",ROUND((F23/E23)*100,0))</f>
        <v>135</v>
      </c>
      <c r="O23" s="22"/>
    </row>
    <row r="26" spans="1:15" x14ac:dyDescent="0.25">
      <c r="A26" s="14" t="s">
        <v>25</v>
      </c>
    </row>
    <row r="27" spans="1:15" x14ac:dyDescent="0.25">
      <c r="B27" s="24" t="s">
        <v>26</v>
      </c>
      <c r="E27" s="22">
        <v>20</v>
      </c>
      <c r="F27" s="22">
        <v>20</v>
      </c>
      <c r="G27" s="22">
        <v>0</v>
      </c>
      <c r="H27" s="22">
        <v>1</v>
      </c>
      <c r="I27" s="22">
        <v>559</v>
      </c>
      <c r="J27" s="22">
        <v>10</v>
      </c>
      <c r="K27" s="22">
        <f t="shared" ref="K27:K45" si="2">I27-J27</f>
        <v>549</v>
      </c>
      <c r="L27" s="22"/>
      <c r="M27" s="22"/>
      <c r="N27" s="22"/>
      <c r="O27" s="22"/>
    </row>
    <row r="28" spans="1:15" x14ac:dyDescent="0.25">
      <c r="B28" s="24" t="s">
        <v>27</v>
      </c>
      <c r="E28" s="22">
        <v>0</v>
      </c>
      <c r="F28" s="22">
        <v>0</v>
      </c>
      <c r="G28" s="22">
        <v>0</v>
      </c>
      <c r="H28" s="22">
        <v>0</v>
      </c>
      <c r="I28" s="22">
        <v>3</v>
      </c>
      <c r="J28" s="22">
        <v>2</v>
      </c>
      <c r="K28" s="22">
        <f t="shared" si="2"/>
        <v>1</v>
      </c>
      <c r="L28" s="22"/>
      <c r="M28" s="22"/>
      <c r="N28" s="22"/>
      <c r="O28" s="22"/>
    </row>
    <row r="29" spans="1:15" x14ac:dyDescent="0.25">
      <c r="B29" s="24" t="s">
        <v>28</v>
      </c>
      <c r="E29" s="22">
        <v>12</v>
      </c>
      <c r="F29" s="22">
        <v>7</v>
      </c>
      <c r="G29" s="22">
        <v>12</v>
      </c>
      <c r="H29" s="22">
        <v>2</v>
      </c>
      <c r="I29" s="22">
        <v>274</v>
      </c>
      <c r="J29" s="22">
        <v>4</v>
      </c>
      <c r="K29" s="22">
        <f t="shared" si="2"/>
        <v>270</v>
      </c>
      <c r="L29" s="22"/>
      <c r="M29" s="22"/>
      <c r="N29" s="22"/>
      <c r="O29" s="22"/>
    </row>
    <row r="30" spans="1:15" x14ac:dyDescent="0.25">
      <c r="B30" s="24" t="s">
        <v>29</v>
      </c>
      <c r="E30" s="22">
        <v>5</v>
      </c>
      <c r="F30" s="22">
        <v>15</v>
      </c>
      <c r="G30" s="22">
        <v>2</v>
      </c>
      <c r="H30" s="22">
        <v>322</v>
      </c>
      <c r="I30" s="22">
        <v>15</v>
      </c>
      <c r="J30" s="22">
        <v>0</v>
      </c>
      <c r="K30" s="22">
        <f t="shared" si="2"/>
        <v>15</v>
      </c>
      <c r="L30" s="22"/>
      <c r="M30" s="22"/>
      <c r="N30" s="22"/>
      <c r="O30" s="22"/>
    </row>
    <row r="31" spans="1:15" x14ac:dyDescent="0.25">
      <c r="B31" s="24" t="s">
        <v>30</v>
      </c>
      <c r="E31" s="22">
        <v>0</v>
      </c>
      <c r="F31" s="22">
        <v>0</v>
      </c>
      <c r="G31" s="22">
        <v>321</v>
      </c>
      <c r="H31" s="22">
        <v>2</v>
      </c>
      <c r="I31" s="22">
        <v>316</v>
      </c>
      <c r="J31" s="22">
        <v>2</v>
      </c>
      <c r="K31" s="22">
        <f t="shared" si="2"/>
        <v>314</v>
      </c>
      <c r="L31" s="22"/>
      <c r="M31" s="22"/>
      <c r="N31" s="22"/>
      <c r="O31" s="22"/>
    </row>
    <row r="32" spans="1:15" x14ac:dyDescent="0.25">
      <c r="B32" s="24" t="s">
        <v>31</v>
      </c>
      <c r="E32" s="22">
        <v>11</v>
      </c>
      <c r="F32" s="22">
        <v>13</v>
      </c>
      <c r="G32" s="22">
        <v>6</v>
      </c>
      <c r="H32" s="22">
        <v>0</v>
      </c>
      <c r="I32" s="22">
        <v>550</v>
      </c>
      <c r="J32" s="22">
        <v>6</v>
      </c>
      <c r="K32" s="22">
        <f t="shared" si="2"/>
        <v>544</v>
      </c>
      <c r="L32" s="22"/>
      <c r="M32" s="22"/>
      <c r="N32" s="22"/>
      <c r="O32" s="22"/>
    </row>
    <row r="33" spans="2:15" x14ac:dyDescent="0.25">
      <c r="B33" s="24" t="s">
        <v>32</v>
      </c>
      <c r="E33" s="22">
        <v>0</v>
      </c>
      <c r="F33" s="22">
        <v>0</v>
      </c>
      <c r="G33" s="22">
        <v>0</v>
      </c>
      <c r="H33" s="22">
        <v>0</v>
      </c>
      <c r="I33" s="22">
        <v>2</v>
      </c>
      <c r="J33" s="22">
        <v>1</v>
      </c>
      <c r="K33" s="22">
        <f t="shared" si="2"/>
        <v>1</v>
      </c>
      <c r="L33" s="22"/>
      <c r="M33" s="22"/>
      <c r="N33" s="22"/>
      <c r="O33" s="22"/>
    </row>
    <row r="34" spans="2:15" x14ac:dyDescent="0.25">
      <c r="B34" s="24" t="s">
        <v>33</v>
      </c>
      <c r="E34" s="22">
        <v>12</v>
      </c>
      <c r="F34" s="22">
        <v>3</v>
      </c>
      <c r="G34" s="22">
        <v>408</v>
      </c>
      <c r="H34" s="22">
        <v>2</v>
      </c>
      <c r="I34" s="22">
        <v>415</v>
      </c>
      <c r="J34" s="22">
        <v>8</v>
      </c>
      <c r="K34" s="22">
        <f t="shared" si="2"/>
        <v>407</v>
      </c>
      <c r="L34" s="22"/>
      <c r="M34" s="22"/>
      <c r="N34" s="22"/>
      <c r="O34" s="22"/>
    </row>
    <row r="35" spans="2:15" x14ac:dyDescent="0.25">
      <c r="B35" s="24" t="s">
        <v>34</v>
      </c>
      <c r="E35" s="22">
        <v>12</v>
      </c>
      <c r="F35" s="22">
        <v>13</v>
      </c>
      <c r="G35" s="22">
        <v>0</v>
      </c>
      <c r="H35" s="22">
        <v>0</v>
      </c>
      <c r="I35" s="22">
        <v>357</v>
      </c>
      <c r="J35" s="22">
        <v>9</v>
      </c>
      <c r="K35" s="22">
        <f t="shared" si="2"/>
        <v>348</v>
      </c>
      <c r="L35" s="22"/>
      <c r="M35" s="22"/>
      <c r="N35" s="22"/>
      <c r="O35" s="22"/>
    </row>
    <row r="36" spans="2:15" x14ac:dyDescent="0.25">
      <c r="B36" s="24" t="s">
        <v>35</v>
      </c>
      <c r="E36" s="22">
        <v>18</v>
      </c>
      <c r="F36" s="22">
        <v>10</v>
      </c>
      <c r="G36" s="22">
        <v>6</v>
      </c>
      <c r="H36" s="22">
        <v>1</v>
      </c>
      <c r="I36" s="22">
        <v>195</v>
      </c>
      <c r="J36" s="22">
        <v>0</v>
      </c>
      <c r="K36" s="22">
        <f t="shared" si="2"/>
        <v>195</v>
      </c>
      <c r="L36" s="22"/>
      <c r="M36" s="22"/>
      <c r="N36" s="22"/>
      <c r="O36" s="22"/>
    </row>
    <row r="37" spans="2:15" x14ac:dyDescent="0.25">
      <c r="B37" s="24" t="s">
        <v>22</v>
      </c>
      <c r="E37" s="22">
        <v>15</v>
      </c>
      <c r="F37" s="22">
        <v>19</v>
      </c>
      <c r="G37" s="22">
        <v>0</v>
      </c>
      <c r="H37" s="22">
        <v>0</v>
      </c>
      <c r="I37" s="22">
        <v>591</v>
      </c>
      <c r="J37" s="22">
        <v>6</v>
      </c>
      <c r="K37" s="22">
        <f t="shared" si="2"/>
        <v>585</v>
      </c>
      <c r="L37" s="22"/>
      <c r="M37" s="22"/>
      <c r="N37" s="22"/>
      <c r="O37" s="22"/>
    </row>
    <row r="38" spans="2:15" x14ac:dyDescent="0.25">
      <c r="B38" s="24" t="s">
        <v>36</v>
      </c>
      <c r="E38" s="22">
        <v>0</v>
      </c>
      <c r="F38" s="22">
        <v>2</v>
      </c>
      <c r="G38" s="22">
        <v>0</v>
      </c>
      <c r="H38" s="22">
        <v>0</v>
      </c>
      <c r="I38" s="22">
        <v>37</v>
      </c>
      <c r="J38" s="22">
        <v>0</v>
      </c>
      <c r="K38" s="22">
        <f t="shared" si="2"/>
        <v>37</v>
      </c>
      <c r="L38" s="22"/>
      <c r="M38" s="22"/>
      <c r="N38" s="22"/>
      <c r="O38" s="22"/>
    </row>
    <row r="39" spans="2:15" x14ac:dyDescent="0.25">
      <c r="B39" s="24" t="s">
        <v>19</v>
      </c>
      <c r="E39" s="22">
        <v>3</v>
      </c>
      <c r="F39" s="22">
        <v>1</v>
      </c>
      <c r="G39" s="22">
        <v>0</v>
      </c>
      <c r="H39" s="22">
        <v>0</v>
      </c>
      <c r="I39" s="22">
        <v>91</v>
      </c>
      <c r="J39" s="22">
        <v>1</v>
      </c>
      <c r="K39" s="22">
        <f t="shared" si="2"/>
        <v>90</v>
      </c>
      <c r="L39" s="22"/>
      <c r="M39" s="22"/>
      <c r="N39" s="22"/>
      <c r="O39" s="22"/>
    </row>
    <row r="40" spans="2:15" x14ac:dyDescent="0.25">
      <c r="B40" s="24" t="s">
        <v>20</v>
      </c>
      <c r="E40" s="22">
        <v>0</v>
      </c>
      <c r="F40" s="22">
        <v>3</v>
      </c>
      <c r="G40" s="22">
        <v>1</v>
      </c>
      <c r="H40" s="22">
        <v>23</v>
      </c>
      <c r="I40" s="22">
        <v>4</v>
      </c>
      <c r="J40" s="22">
        <v>0</v>
      </c>
      <c r="K40" s="22">
        <f t="shared" si="2"/>
        <v>4</v>
      </c>
      <c r="L40" s="22"/>
      <c r="M40" s="22"/>
      <c r="N40" s="22"/>
      <c r="O40" s="22"/>
    </row>
    <row r="41" spans="2:15" x14ac:dyDescent="0.25">
      <c r="B41" s="24" t="s">
        <v>37</v>
      </c>
      <c r="E41" s="22">
        <v>12</v>
      </c>
      <c r="F41" s="22">
        <v>8</v>
      </c>
      <c r="G41" s="22">
        <v>2</v>
      </c>
      <c r="H41" s="22">
        <v>0</v>
      </c>
      <c r="I41" s="22">
        <v>722</v>
      </c>
      <c r="J41" s="22">
        <v>17</v>
      </c>
      <c r="K41" s="22">
        <f t="shared" si="2"/>
        <v>705</v>
      </c>
      <c r="L41" s="22"/>
      <c r="M41" s="22"/>
      <c r="N41" s="22"/>
      <c r="O41" s="22"/>
    </row>
    <row r="42" spans="2:15" x14ac:dyDescent="0.25">
      <c r="B42" s="24" t="s">
        <v>86</v>
      </c>
      <c r="E42" s="22">
        <v>1</v>
      </c>
      <c r="F42" s="22">
        <v>4</v>
      </c>
      <c r="G42" s="22">
        <v>0</v>
      </c>
      <c r="H42" s="22">
        <v>408</v>
      </c>
      <c r="I42" s="22">
        <v>0</v>
      </c>
      <c r="J42" s="22">
        <v>0</v>
      </c>
      <c r="K42" s="22">
        <f t="shared" si="2"/>
        <v>0</v>
      </c>
      <c r="L42" s="22"/>
      <c r="M42" s="22"/>
      <c r="N42" s="22"/>
      <c r="O42" s="22"/>
    </row>
    <row r="43" spans="2:15" x14ac:dyDescent="0.25">
      <c r="B43" s="24" t="s">
        <v>38</v>
      </c>
      <c r="E43" s="22">
        <v>14</v>
      </c>
      <c r="F43" s="22">
        <v>22</v>
      </c>
      <c r="G43" s="22">
        <v>0</v>
      </c>
      <c r="H43" s="22">
        <v>0</v>
      </c>
      <c r="I43" s="22">
        <v>540</v>
      </c>
      <c r="J43" s="22">
        <v>5</v>
      </c>
      <c r="K43" s="22">
        <f t="shared" si="2"/>
        <v>535</v>
      </c>
      <c r="L43" s="22"/>
      <c r="M43" s="22"/>
      <c r="N43" s="22"/>
      <c r="O43" s="22"/>
    </row>
    <row r="44" spans="2:15" x14ac:dyDescent="0.25">
      <c r="B44" s="24" t="s">
        <v>39</v>
      </c>
      <c r="E44" s="22">
        <v>15</v>
      </c>
      <c r="F44" s="22">
        <v>17</v>
      </c>
      <c r="G44" s="22">
        <v>3</v>
      </c>
      <c r="H44" s="22">
        <v>0</v>
      </c>
      <c r="I44" s="22">
        <v>515</v>
      </c>
      <c r="J44" s="22">
        <v>8</v>
      </c>
      <c r="K44" s="22">
        <f t="shared" si="2"/>
        <v>507</v>
      </c>
      <c r="L44" s="22"/>
      <c r="M44" s="22"/>
      <c r="N44" s="22"/>
      <c r="O44" s="22"/>
    </row>
    <row r="45" spans="2:15" x14ac:dyDescent="0.25">
      <c r="B45" s="24" t="s">
        <v>40</v>
      </c>
      <c r="E45" s="22">
        <v>0</v>
      </c>
      <c r="F45" s="22">
        <v>0</v>
      </c>
      <c r="G45" s="22">
        <v>0</v>
      </c>
      <c r="H45" s="22">
        <v>0</v>
      </c>
      <c r="I45" s="22">
        <v>1</v>
      </c>
      <c r="J45" s="22">
        <v>0</v>
      </c>
      <c r="K45" s="22">
        <f t="shared" si="2"/>
        <v>1</v>
      </c>
      <c r="L45" s="22"/>
      <c r="M45" s="22"/>
      <c r="N45" s="22"/>
      <c r="O45" s="22"/>
    </row>
    <row r="46" spans="2:15" x14ac:dyDescent="0.25">
      <c r="B46" s="25" t="s">
        <v>21</v>
      </c>
      <c r="D46" s="26"/>
      <c r="E46" s="27">
        <f t="shared" ref="E46:K46" si="3">SUM(E26:E45)</f>
        <v>150</v>
      </c>
      <c r="F46" s="27">
        <f t="shared" si="3"/>
        <v>157</v>
      </c>
      <c r="G46" s="27">
        <f t="shared" si="3"/>
        <v>761</v>
      </c>
      <c r="H46" s="27">
        <f t="shared" si="3"/>
        <v>761</v>
      </c>
      <c r="I46" s="27">
        <f t="shared" si="3"/>
        <v>5187</v>
      </c>
      <c r="J46" s="27">
        <f t="shared" si="3"/>
        <v>79</v>
      </c>
      <c r="K46" s="27">
        <f t="shared" si="3"/>
        <v>5108</v>
      </c>
      <c r="L46" s="28"/>
    </row>
    <row r="47" spans="2:15" x14ac:dyDescent="0.25">
      <c r="B47" s="24" t="s">
        <v>41</v>
      </c>
      <c r="E47" s="22">
        <v>12</v>
      </c>
      <c r="F47" s="22">
        <v>6</v>
      </c>
      <c r="G47" s="22">
        <v>1</v>
      </c>
      <c r="H47" s="22">
        <v>0</v>
      </c>
      <c r="I47" s="22">
        <v>479</v>
      </c>
      <c r="J47" s="22">
        <v>2</v>
      </c>
      <c r="K47" s="22">
        <f>I47-J47</f>
        <v>477</v>
      </c>
      <c r="L47" s="22"/>
      <c r="M47" s="22"/>
      <c r="N47" s="22"/>
      <c r="O47" s="22"/>
    </row>
    <row r="48" spans="2:15" x14ac:dyDescent="0.25">
      <c r="B48" s="24" t="s">
        <v>42</v>
      </c>
      <c r="E48" s="22">
        <v>0</v>
      </c>
      <c r="F48" s="22">
        <v>0</v>
      </c>
      <c r="G48" s="22">
        <v>0</v>
      </c>
      <c r="H48" s="22">
        <v>0</v>
      </c>
      <c r="I48" s="22">
        <v>23</v>
      </c>
      <c r="J48" s="22">
        <v>4</v>
      </c>
      <c r="K48" s="22">
        <f>I48-J48</f>
        <v>19</v>
      </c>
      <c r="L48" s="22"/>
      <c r="M48" s="22"/>
      <c r="N48" s="22"/>
      <c r="O48" s="22"/>
    </row>
    <row r="49" spans="1:15" x14ac:dyDescent="0.25">
      <c r="B49" s="24" t="s">
        <v>43</v>
      </c>
      <c r="E49" s="22">
        <v>7</v>
      </c>
      <c r="F49" s="22">
        <v>2</v>
      </c>
      <c r="G49" s="22">
        <v>0</v>
      </c>
      <c r="H49" s="22">
        <v>1</v>
      </c>
      <c r="I49" s="22">
        <v>122</v>
      </c>
      <c r="J49" s="22">
        <v>4</v>
      </c>
      <c r="K49" s="22">
        <f>I49-J49</f>
        <v>118</v>
      </c>
      <c r="L49" s="22"/>
      <c r="M49" s="22"/>
      <c r="N49" s="22"/>
      <c r="O49" s="22"/>
    </row>
    <row r="50" spans="1:15" x14ac:dyDescent="0.25">
      <c r="B50" s="25" t="s">
        <v>23</v>
      </c>
      <c r="D50" s="31"/>
      <c r="E50" s="32">
        <f t="shared" ref="E50:K50" si="4">SUM(E47:E49)</f>
        <v>19</v>
      </c>
      <c r="F50" s="32">
        <f t="shared" si="4"/>
        <v>8</v>
      </c>
      <c r="G50" s="32">
        <f t="shared" si="4"/>
        <v>1</v>
      </c>
      <c r="H50" s="32">
        <f t="shared" si="4"/>
        <v>1</v>
      </c>
      <c r="I50" s="32">
        <f t="shared" si="4"/>
        <v>624</v>
      </c>
      <c r="J50" s="32">
        <f t="shared" si="4"/>
        <v>10</v>
      </c>
      <c r="K50" s="32">
        <f t="shared" si="4"/>
        <v>614</v>
      </c>
      <c r="L50" s="33"/>
    </row>
    <row r="51" spans="1:15" x14ac:dyDescent="0.25">
      <c r="B51" s="30" t="s">
        <v>24</v>
      </c>
      <c r="C51" s="15"/>
      <c r="D51" s="16"/>
      <c r="E51" s="20">
        <v>169</v>
      </c>
      <c r="F51" s="20">
        <v>165</v>
      </c>
      <c r="G51" s="20">
        <v>762</v>
      </c>
      <c r="H51" s="20">
        <v>762</v>
      </c>
      <c r="I51" s="20">
        <v>5811</v>
      </c>
      <c r="J51" s="20">
        <v>89</v>
      </c>
      <c r="K51" s="20">
        <f>I51-J51</f>
        <v>5722</v>
      </c>
      <c r="L51" s="21"/>
      <c r="M51" s="22"/>
      <c r="N51" s="23">
        <f>IF(E51=0,"N/A",ROUND((F51/E51)*100,0))</f>
        <v>98</v>
      </c>
      <c r="O51" s="22"/>
    </row>
    <row r="54" spans="1:15" x14ac:dyDescent="0.25">
      <c r="A54" s="14" t="s">
        <v>44</v>
      </c>
    </row>
    <row r="55" spans="1:15" x14ac:dyDescent="0.25">
      <c r="B55" s="24" t="s">
        <v>45</v>
      </c>
      <c r="E55" s="22">
        <v>22</v>
      </c>
      <c r="F55" s="22">
        <v>39</v>
      </c>
      <c r="G55" s="22">
        <v>0</v>
      </c>
      <c r="H55" s="22">
        <v>0</v>
      </c>
      <c r="I55" s="22">
        <v>432</v>
      </c>
      <c r="J55" s="22">
        <v>10</v>
      </c>
      <c r="K55" s="22">
        <f t="shared" ref="K55:K61" si="5">I55-J55</f>
        <v>422</v>
      </c>
      <c r="L55" s="22"/>
      <c r="M55" s="22"/>
      <c r="N55" s="22"/>
      <c r="O55" s="22"/>
    </row>
    <row r="56" spans="1:15" x14ac:dyDescent="0.25">
      <c r="B56" s="24" t="s">
        <v>26</v>
      </c>
      <c r="E56" s="22">
        <v>1</v>
      </c>
      <c r="F56" s="22">
        <v>0</v>
      </c>
      <c r="G56" s="22">
        <v>0</v>
      </c>
      <c r="H56" s="22">
        <v>0</v>
      </c>
      <c r="I56" s="22">
        <v>1</v>
      </c>
      <c r="J56" s="22">
        <v>0</v>
      </c>
      <c r="K56" s="22">
        <f t="shared" si="5"/>
        <v>1</v>
      </c>
      <c r="L56" s="22"/>
      <c r="M56" s="22"/>
      <c r="N56" s="22"/>
      <c r="O56" s="22"/>
    </row>
    <row r="57" spans="1:15" x14ac:dyDescent="0.25">
      <c r="B57" s="24" t="s">
        <v>46</v>
      </c>
      <c r="E57" s="22">
        <v>19</v>
      </c>
      <c r="F57" s="22">
        <v>21</v>
      </c>
      <c r="G57" s="22">
        <v>2</v>
      </c>
      <c r="H57" s="22">
        <v>0</v>
      </c>
      <c r="I57" s="22">
        <v>261</v>
      </c>
      <c r="J57" s="22">
        <v>9</v>
      </c>
      <c r="K57" s="22">
        <f t="shared" si="5"/>
        <v>252</v>
      </c>
      <c r="L57" s="22"/>
      <c r="M57" s="22"/>
      <c r="N57" s="22"/>
      <c r="O57" s="22"/>
    </row>
    <row r="58" spans="1:15" x14ac:dyDescent="0.25">
      <c r="B58" s="24" t="s">
        <v>29</v>
      </c>
      <c r="E58" s="22">
        <v>0</v>
      </c>
      <c r="F58" s="22">
        <v>1</v>
      </c>
      <c r="G58" s="22">
        <v>0</v>
      </c>
      <c r="H58" s="22">
        <v>0</v>
      </c>
      <c r="I58" s="22">
        <v>0</v>
      </c>
      <c r="J58" s="22">
        <v>0</v>
      </c>
      <c r="K58" s="22">
        <f t="shared" si="5"/>
        <v>0</v>
      </c>
      <c r="L58" s="22"/>
      <c r="M58" s="22"/>
      <c r="N58" s="22"/>
      <c r="O58" s="22"/>
    </row>
    <row r="59" spans="1:15" x14ac:dyDescent="0.25">
      <c r="B59" s="24" t="s">
        <v>31</v>
      </c>
      <c r="E59" s="22">
        <v>0</v>
      </c>
      <c r="F59" s="22">
        <v>0</v>
      </c>
      <c r="G59" s="22">
        <v>0</v>
      </c>
      <c r="H59" s="22">
        <v>0</v>
      </c>
      <c r="I59" s="22">
        <v>1</v>
      </c>
      <c r="J59" s="22">
        <v>0</v>
      </c>
      <c r="K59" s="22">
        <f t="shared" si="5"/>
        <v>1</v>
      </c>
      <c r="L59" s="22"/>
      <c r="M59" s="22"/>
      <c r="N59" s="22"/>
      <c r="O59" s="22"/>
    </row>
    <row r="60" spans="1:15" x14ac:dyDescent="0.25">
      <c r="B60" s="24" t="s">
        <v>47</v>
      </c>
      <c r="E60" s="22">
        <v>22</v>
      </c>
      <c r="F60" s="22">
        <v>44</v>
      </c>
      <c r="G60" s="22">
        <v>0</v>
      </c>
      <c r="H60" s="22">
        <v>2</v>
      </c>
      <c r="I60" s="22">
        <v>422</v>
      </c>
      <c r="J60" s="22">
        <v>2</v>
      </c>
      <c r="K60" s="22">
        <f t="shared" si="5"/>
        <v>420</v>
      </c>
      <c r="L60" s="22"/>
      <c r="M60" s="22"/>
      <c r="N60" s="22"/>
      <c r="O60" s="22"/>
    </row>
    <row r="61" spans="1:15" x14ac:dyDescent="0.25">
      <c r="B61" s="24" t="s">
        <v>22</v>
      </c>
      <c r="E61" s="22">
        <v>0</v>
      </c>
      <c r="F61" s="22">
        <v>1</v>
      </c>
      <c r="G61" s="22">
        <v>0</v>
      </c>
      <c r="H61" s="22">
        <v>0</v>
      </c>
      <c r="I61" s="22">
        <v>0</v>
      </c>
      <c r="J61" s="22">
        <v>0</v>
      </c>
      <c r="K61" s="22">
        <f t="shared" si="5"/>
        <v>0</v>
      </c>
      <c r="L61" s="22"/>
      <c r="M61" s="22"/>
      <c r="N61" s="22"/>
      <c r="O61" s="22"/>
    </row>
    <row r="62" spans="1:15" x14ac:dyDescent="0.25">
      <c r="B62" s="25" t="s">
        <v>21</v>
      </c>
      <c r="D62" s="26"/>
      <c r="E62" s="27">
        <f t="shared" ref="E62:K62" si="6">SUM(E54:E61)</f>
        <v>64</v>
      </c>
      <c r="F62" s="27">
        <f t="shared" si="6"/>
        <v>106</v>
      </c>
      <c r="G62" s="27">
        <f t="shared" si="6"/>
        <v>2</v>
      </c>
      <c r="H62" s="27">
        <f t="shared" si="6"/>
        <v>2</v>
      </c>
      <c r="I62" s="27">
        <f t="shared" si="6"/>
        <v>1117</v>
      </c>
      <c r="J62" s="27">
        <f t="shared" si="6"/>
        <v>21</v>
      </c>
      <c r="K62" s="27">
        <f t="shared" si="6"/>
        <v>1096</v>
      </c>
      <c r="L62" s="28"/>
    </row>
    <row r="63" spans="1:15" x14ac:dyDescent="0.25">
      <c r="B63" s="24" t="s">
        <v>41</v>
      </c>
      <c r="E63" s="22">
        <v>3</v>
      </c>
      <c r="F63" s="22">
        <v>1</v>
      </c>
      <c r="G63" s="22">
        <v>0</v>
      </c>
      <c r="H63" s="22">
        <v>0</v>
      </c>
      <c r="I63" s="22">
        <v>71</v>
      </c>
      <c r="J63" s="22">
        <v>3</v>
      </c>
      <c r="K63" s="22">
        <f>I63-J63</f>
        <v>68</v>
      </c>
      <c r="L63" s="22"/>
      <c r="M63" s="22"/>
      <c r="N63" s="22"/>
      <c r="O63" s="22"/>
    </row>
    <row r="64" spans="1:15" x14ac:dyDescent="0.25">
      <c r="B64" s="24" t="s">
        <v>42</v>
      </c>
      <c r="E64" s="22">
        <v>0</v>
      </c>
      <c r="F64" s="22">
        <v>0</v>
      </c>
      <c r="G64" s="22">
        <v>0</v>
      </c>
      <c r="H64" s="22">
        <v>0</v>
      </c>
      <c r="I64" s="22">
        <v>2</v>
      </c>
      <c r="J64" s="22">
        <v>1</v>
      </c>
      <c r="K64" s="22">
        <f>I64-J64</f>
        <v>1</v>
      </c>
      <c r="L64" s="22"/>
      <c r="M64" s="22"/>
      <c r="N64" s="22"/>
      <c r="O64" s="22"/>
    </row>
    <row r="65" spans="1:15" x14ac:dyDescent="0.25">
      <c r="B65" s="24" t="s">
        <v>43</v>
      </c>
      <c r="E65" s="22">
        <v>4</v>
      </c>
      <c r="F65" s="22">
        <v>1</v>
      </c>
      <c r="G65" s="22">
        <v>0</v>
      </c>
      <c r="H65" s="22">
        <v>0</v>
      </c>
      <c r="I65" s="22">
        <v>11</v>
      </c>
      <c r="J65" s="22">
        <v>1</v>
      </c>
      <c r="K65" s="22">
        <f>I65-J65</f>
        <v>10</v>
      </c>
      <c r="L65" s="22"/>
      <c r="M65" s="22"/>
      <c r="N65" s="22"/>
      <c r="O65" s="22"/>
    </row>
    <row r="66" spans="1:15" x14ac:dyDescent="0.25">
      <c r="B66" s="25" t="s">
        <v>23</v>
      </c>
      <c r="D66" s="31"/>
      <c r="E66" s="32">
        <f t="shared" ref="E66:K66" si="7">SUM(E63:E65)</f>
        <v>7</v>
      </c>
      <c r="F66" s="32">
        <f t="shared" si="7"/>
        <v>2</v>
      </c>
      <c r="G66" s="32">
        <f t="shared" si="7"/>
        <v>0</v>
      </c>
      <c r="H66" s="32">
        <f t="shared" si="7"/>
        <v>0</v>
      </c>
      <c r="I66" s="32">
        <f t="shared" si="7"/>
        <v>84</v>
      </c>
      <c r="J66" s="32">
        <f t="shared" si="7"/>
        <v>5</v>
      </c>
      <c r="K66" s="32">
        <f t="shared" si="7"/>
        <v>79</v>
      </c>
      <c r="L66" s="33"/>
    </row>
    <row r="67" spans="1:15" x14ac:dyDescent="0.25">
      <c r="B67" s="30" t="s">
        <v>24</v>
      </c>
      <c r="C67" s="15"/>
      <c r="D67" s="16"/>
      <c r="E67" s="20">
        <v>71</v>
      </c>
      <c r="F67" s="20">
        <v>108</v>
      </c>
      <c r="G67" s="20">
        <v>2</v>
      </c>
      <c r="H67" s="20">
        <v>2</v>
      </c>
      <c r="I67" s="20">
        <v>1201</v>
      </c>
      <c r="J67" s="20">
        <v>26</v>
      </c>
      <c r="K67" s="20">
        <f>I67-J67</f>
        <v>1175</v>
      </c>
      <c r="L67" s="21"/>
      <c r="M67" s="22"/>
      <c r="N67" s="23">
        <f>IF(E67=0,"N/A",ROUND((F67/E67)*100,0))</f>
        <v>152</v>
      </c>
      <c r="O67" s="22"/>
    </row>
    <row r="70" spans="1:15" x14ac:dyDescent="0.25">
      <c r="A70" s="14" t="s">
        <v>48</v>
      </c>
    </row>
    <row r="71" spans="1:15" x14ac:dyDescent="0.25">
      <c r="B71" s="24" t="s">
        <v>26</v>
      </c>
      <c r="E71" s="22">
        <v>2</v>
      </c>
      <c r="F71" s="22">
        <v>0</v>
      </c>
      <c r="G71" s="22">
        <v>0</v>
      </c>
      <c r="H71" s="22">
        <v>0</v>
      </c>
      <c r="I71" s="22">
        <v>2</v>
      </c>
      <c r="J71" s="22">
        <v>0</v>
      </c>
      <c r="K71" s="22">
        <f>I71-J71</f>
        <v>2</v>
      </c>
      <c r="L71" s="22"/>
      <c r="M71" s="22"/>
      <c r="N71" s="22"/>
      <c r="O71" s="22"/>
    </row>
    <row r="72" spans="1:15" x14ac:dyDescent="0.25">
      <c r="B72" s="24" t="s">
        <v>35</v>
      </c>
      <c r="E72" s="22">
        <v>7</v>
      </c>
      <c r="F72" s="22">
        <v>14</v>
      </c>
      <c r="G72" s="22">
        <v>0</v>
      </c>
      <c r="H72" s="22">
        <v>0</v>
      </c>
      <c r="I72" s="22">
        <v>269</v>
      </c>
      <c r="J72" s="22">
        <v>3</v>
      </c>
      <c r="K72" s="22">
        <f>I72-J72</f>
        <v>266</v>
      </c>
      <c r="L72" s="22"/>
      <c r="M72" s="22"/>
      <c r="N72" s="22"/>
      <c r="O72" s="22"/>
    </row>
    <row r="73" spans="1:15" x14ac:dyDescent="0.25">
      <c r="B73" s="24" t="s">
        <v>22</v>
      </c>
      <c r="E73" s="22">
        <v>0</v>
      </c>
      <c r="F73" s="22">
        <v>0</v>
      </c>
      <c r="G73" s="22">
        <v>0</v>
      </c>
      <c r="H73" s="22">
        <v>0</v>
      </c>
      <c r="I73" s="22">
        <v>1</v>
      </c>
      <c r="J73" s="22">
        <v>0</v>
      </c>
      <c r="K73" s="22">
        <f>I73-J73</f>
        <v>1</v>
      </c>
      <c r="L73" s="22"/>
      <c r="M73" s="22"/>
      <c r="N73" s="22"/>
      <c r="O73" s="22"/>
    </row>
    <row r="74" spans="1:15" x14ac:dyDescent="0.25">
      <c r="B74" s="24" t="s">
        <v>38</v>
      </c>
      <c r="E74" s="22">
        <v>0</v>
      </c>
      <c r="F74" s="22">
        <v>0</v>
      </c>
      <c r="G74" s="22">
        <v>0</v>
      </c>
      <c r="H74" s="22">
        <v>0</v>
      </c>
      <c r="I74" s="22">
        <v>1</v>
      </c>
      <c r="J74" s="22">
        <v>0</v>
      </c>
      <c r="K74" s="22">
        <f>I74-J74</f>
        <v>1</v>
      </c>
      <c r="L74" s="22"/>
      <c r="M74" s="22"/>
      <c r="N74" s="22"/>
      <c r="O74" s="22"/>
    </row>
    <row r="75" spans="1:15" x14ac:dyDescent="0.25">
      <c r="B75" s="25" t="s">
        <v>21</v>
      </c>
      <c r="D75" s="26"/>
      <c r="E75" s="27">
        <f t="shared" ref="E75:K75" si="8">SUM(E70:E74)</f>
        <v>9</v>
      </c>
      <c r="F75" s="27">
        <f t="shared" si="8"/>
        <v>14</v>
      </c>
      <c r="G75" s="27">
        <f t="shared" si="8"/>
        <v>0</v>
      </c>
      <c r="H75" s="27">
        <f t="shared" si="8"/>
        <v>0</v>
      </c>
      <c r="I75" s="27">
        <f t="shared" si="8"/>
        <v>273</v>
      </c>
      <c r="J75" s="27">
        <f t="shared" si="8"/>
        <v>3</v>
      </c>
      <c r="K75" s="27">
        <f t="shared" si="8"/>
        <v>270</v>
      </c>
      <c r="L75" s="28"/>
    </row>
    <row r="76" spans="1:15" x14ac:dyDescent="0.25">
      <c r="B76" s="24" t="s">
        <v>22</v>
      </c>
      <c r="E76" s="22">
        <v>0</v>
      </c>
      <c r="F76" s="22">
        <v>2</v>
      </c>
      <c r="G76" s="22">
        <v>0</v>
      </c>
      <c r="H76" s="22">
        <v>0</v>
      </c>
      <c r="I76" s="22">
        <v>13</v>
      </c>
      <c r="J76" s="22">
        <v>0</v>
      </c>
      <c r="K76" s="22">
        <f>I76-J76</f>
        <v>13</v>
      </c>
      <c r="L76" s="22"/>
      <c r="M76" s="22"/>
      <c r="N76" s="22"/>
      <c r="O76" s="22"/>
    </row>
    <row r="77" spans="1:15" x14ac:dyDescent="0.25">
      <c r="B77" s="25" t="s">
        <v>23</v>
      </c>
      <c r="D77" s="31"/>
      <c r="E77" s="32">
        <f t="shared" ref="E77:K77" si="9">SUM(E76:E76)</f>
        <v>0</v>
      </c>
      <c r="F77" s="32">
        <f t="shared" si="9"/>
        <v>2</v>
      </c>
      <c r="G77" s="32">
        <f t="shared" si="9"/>
        <v>0</v>
      </c>
      <c r="H77" s="32">
        <f t="shared" si="9"/>
        <v>0</v>
      </c>
      <c r="I77" s="32">
        <f t="shared" si="9"/>
        <v>13</v>
      </c>
      <c r="J77" s="32">
        <f t="shared" si="9"/>
        <v>0</v>
      </c>
      <c r="K77" s="32">
        <f t="shared" si="9"/>
        <v>13</v>
      </c>
      <c r="L77" s="33"/>
    </row>
    <row r="78" spans="1:15" x14ac:dyDescent="0.25">
      <c r="B78" s="30" t="s">
        <v>24</v>
      </c>
      <c r="C78" s="15"/>
      <c r="D78" s="16"/>
      <c r="E78" s="20">
        <v>9</v>
      </c>
      <c r="F78" s="20">
        <v>16</v>
      </c>
      <c r="G78" s="20">
        <v>0</v>
      </c>
      <c r="H78" s="20">
        <v>0</v>
      </c>
      <c r="I78" s="20">
        <v>286</v>
      </c>
      <c r="J78" s="20">
        <v>3</v>
      </c>
      <c r="K78" s="20">
        <f>I78-J78</f>
        <v>283</v>
      </c>
      <c r="L78" s="21"/>
      <c r="M78" s="22"/>
      <c r="N78" s="23">
        <f>IF(E78=0,"N/A",ROUND((F78/E78)*100,0))</f>
        <v>178</v>
      </c>
      <c r="O78" s="22"/>
    </row>
    <row r="81" spans="1:15" x14ac:dyDescent="0.25">
      <c r="A81" s="14" t="s">
        <v>49</v>
      </c>
    </row>
    <row r="82" spans="1:15" x14ac:dyDescent="0.25">
      <c r="B82" s="24" t="s">
        <v>50</v>
      </c>
      <c r="E82" s="22">
        <v>1</v>
      </c>
      <c r="F82" s="22">
        <v>0</v>
      </c>
      <c r="G82" s="22">
        <v>0</v>
      </c>
      <c r="H82" s="22">
        <v>0</v>
      </c>
      <c r="I82" s="22">
        <v>3</v>
      </c>
      <c r="J82" s="22">
        <v>0</v>
      </c>
      <c r="K82" s="22">
        <f>I82-J82</f>
        <v>3</v>
      </c>
      <c r="L82" s="22"/>
      <c r="M82" s="22"/>
      <c r="N82" s="22"/>
      <c r="O82" s="22"/>
    </row>
    <row r="83" spans="1:15" x14ac:dyDescent="0.25">
      <c r="B83" s="24" t="s">
        <v>51</v>
      </c>
      <c r="E83" s="22">
        <v>6</v>
      </c>
      <c r="F83" s="22">
        <v>4</v>
      </c>
      <c r="G83" s="22">
        <v>1</v>
      </c>
      <c r="H83" s="22">
        <v>0</v>
      </c>
      <c r="I83" s="22">
        <v>71</v>
      </c>
      <c r="J83" s="22">
        <v>10</v>
      </c>
      <c r="K83" s="22">
        <f>I83-J83</f>
        <v>61</v>
      </c>
      <c r="L83" s="22"/>
      <c r="M83" s="22"/>
      <c r="N83" s="22"/>
      <c r="O83" s="22"/>
    </row>
    <row r="84" spans="1:15" x14ac:dyDescent="0.25">
      <c r="B84" s="24" t="s">
        <v>30</v>
      </c>
      <c r="E84" s="22">
        <v>0</v>
      </c>
      <c r="F84" s="22">
        <v>0</v>
      </c>
      <c r="G84" s="22">
        <v>0</v>
      </c>
      <c r="H84" s="22">
        <v>1</v>
      </c>
      <c r="I84" s="22">
        <v>0</v>
      </c>
      <c r="J84" s="22">
        <v>0</v>
      </c>
      <c r="K84" s="22">
        <f>I84-J84</f>
        <v>0</v>
      </c>
      <c r="L84" s="22"/>
      <c r="M84" s="22"/>
      <c r="N84" s="22"/>
      <c r="O84" s="22"/>
    </row>
    <row r="85" spans="1:15" x14ac:dyDescent="0.25">
      <c r="B85" s="24" t="s">
        <v>52</v>
      </c>
      <c r="E85" s="22">
        <v>0</v>
      </c>
      <c r="F85" s="22">
        <v>9</v>
      </c>
      <c r="G85" s="22">
        <v>0</v>
      </c>
      <c r="H85" s="22">
        <v>0</v>
      </c>
      <c r="I85" s="22">
        <v>300</v>
      </c>
      <c r="J85" s="22">
        <v>3</v>
      </c>
      <c r="K85" s="22">
        <f>I85-J85</f>
        <v>297</v>
      </c>
      <c r="L85" s="22"/>
      <c r="M85" s="22"/>
      <c r="N85" s="22"/>
      <c r="O85" s="22"/>
    </row>
    <row r="86" spans="1:15" x14ac:dyDescent="0.25">
      <c r="B86" s="25" t="s">
        <v>21</v>
      </c>
      <c r="D86" s="26"/>
      <c r="E86" s="27">
        <f t="shared" ref="E86:K86" si="10">SUM(E81:E85)</f>
        <v>7</v>
      </c>
      <c r="F86" s="27">
        <f t="shared" si="10"/>
        <v>13</v>
      </c>
      <c r="G86" s="27">
        <f t="shared" si="10"/>
        <v>1</v>
      </c>
      <c r="H86" s="27">
        <f t="shared" si="10"/>
        <v>1</v>
      </c>
      <c r="I86" s="27">
        <f t="shared" si="10"/>
        <v>374</v>
      </c>
      <c r="J86" s="27">
        <f t="shared" si="10"/>
        <v>13</v>
      </c>
      <c r="K86" s="27">
        <f t="shared" si="10"/>
        <v>361</v>
      </c>
      <c r="L86" s="28"/>
    </row>
    <row r="87" spans="1:15" x14ac:dyDescent="0.25">
      <c r="B87" s="24" t="s">
        <v>43</v>
      </c>
      <c r="E87" s="22">
        <v>1</v>
      </c>
      <c r="F87" s="22">
        <v>0</v>
      </c>
      <c r="G87" s="22">
        <v>0</v>
      </c>
      <c r="H87" s="22">
        <v>0</v>
      </c>
      <c r="I87" s="22">
        <v>18</v>
      </c>
      <c r="J87" s="22">
        <v>1</v>
      </c>
      <c r="K87" s="22">
        <f>I87-J87</f>
        <v>17</v>
      </c>
      <c r="L87" s="22"/>
      <c r="M87" s="22"/>
      <c r="N87" s="22"/>
      <c r="O87" s="22"/>
    </row>
    <row r="88" spans="1:15" x14ac:dyDescent="0.25">
      <c r="B88" s="25" t="s">
        <v>23</v>
      </c>
      <c r="D88" s="31"/>
      <c r="E88" s="32">
        <f t="shared" ref="E88:K88" si="11">SUM(E87:E87)</f>
        <v>1</v>
      </c>
      <c r="F88" s="32">
        <f t="shared" si="11"/>
        <v>0</v>
      </c>
      <c r="G88" s="32">
        <f t="shared" si="11"/>
        <v>0</v>
      </c>
      <c r="H88" s="32">
        <f t="shared" si="11"/>
        <v>0</v>
      </c>
      <c r="I88" s="32">
        <f t="shared" si="11"/>
        <v>18</v>
      </c>
      <c r="J88" s="32">
        <f t="shared" si="11"/>
        <v>1</v>
      </c>
      <c r="K88" s="32">
        <f t="shared" si="11"/>
        <v>17</v>
      </c>
      <c r="L88" s="33"/>
    </row>
    <row r="89" spans="1:15" x14ac:dyDescent="0.25">
      <c r="B89" s="30" t="s">
        <v>53</v>
      </c>
      <c r="C89" s="15"/>
      <c r="D89" s="16"/>
      <c r="E89" s="20">
        <v>8</v>
      </c>
      <c r="F89" s="20">
        <v>13</v>
      </c>
      <c r="G89" s="20">
        <v>1</v>
      </c>
      <c r="H89" s="20">
        <v>1</v>
      </c>
      <c r="I89" s="20">
        <v>392</v>
      </c>
      <c r="J89" s="20">
        <v>14</v>
      </c>
      <c r="K89" s="20">
        <f>I89-J89</f>
        <v>378</v>
      </c>
      <c r="L89" s="21"/>
      <c r="M89" s="22"/>
      <c r="N89" s="23">
        <f>IF(E89=0,"N/A",ROUND((F89/E89)*100,0))</f>
        <v>163</v>
      </c>
      <c r="O89" s="22"/>
    </row>
    <row r="92" spans="1:15" x14ac:dyDescent="0.25">
      <c r="A92" s="14" t="s">
        <v>54</v>
      </c>
    </row>
    <row r="93" spans="1:15" x14ac:dyDescent="0.25">
      <c r="B93" s="24" t="s">
        <v>55</v>
      </c>
      <c r="E93" s="22">
        <v>0</v>
      </c>
      <c r="F93" s="22">
        <v>0</v>
      </c>
      <c r="G93" s="22">
        <v>0</v>
      </c>
      <c r="H93" s="22">
        <v>0</v>
      </c>
      <c r="I93" s="22">
        <v>2</v>
      </c>
      <c r="J93" s="22">
        <v>0</v>
      </c>
      <c r="K93" s="22">
        <f>I93-J93</f>
        <v>2</v>
      </c>
      <c r="L93" s="22"/>
      <c r="M93" s="22"/>
      <c r="N93" s="22"/>
      <c r="O93" s="22"/>
    </row>
    <row r="94" spans="1:15" x14ac:dyDescent="0.25">
      <c r="B94" s="24" t="s">
        <v>56</v>
      </c>
      <c r="E94" s="22">
        <v>1</v>
      </c>
      <c r="F94" s="22">
        <v>2</v>
      </c>
      <c r="G94" s="22">
        <v>0</v>
      </c>
      <c r="H94" s="22">
        <v>0</v>
      </c>
      <c r="I94" s="22">
        <v>759</v>
      </c>
      <c r="J94" s="22">
        <v>1</v>
      </c>
      <c r="K94" s="22">
        <f>I94-J94</f>
        <v>758</v>
      </c>
      <c r="L94" s="22"/>
      <c r="M94" s="22"/>
      <c r="N94" s="22"/>
      <c r="O94" s="22"/>
    </row>
    <row r="95" spans="1:15" x14ac:dyDescent="0.25">
      <c r="B95" s="24" t="s">
        <v>43</v>
      </c>
      <c r="E95" s="22">
        <v>0</v>
      </c>
      <c r="F95" s="22">
        <v>0</v>
      </c>
      <c r="G95" s="22">
        <v>0</v>
      </c>
      <c r="H95" s="22">
        <v>0</v>
      </c>
      <c r="I95" s="22">
        <v>1</v>
      </c>
      <c r="J95" s="22">
        <v>0</v>
      </c>
      <c r="K95" s="22">
        <f>I95-J95</f>
        <v>1</v>
      </c>
      <c r="L95" s="22"/>
      <c r="M95" s="22"/>
      <c r="N95" s="22"/>
      <c r="O95" s="22"/>
    </row>
    <row r="96" spans="1:15" x14ac:dyDescent="0.25">
      <c r="B96" s="30" t="s">
        <v>57</v>
      </c>
      <c r="C96" s="15"/>
      <c r="D96" s="16"/>
      <c r="E96" s="17">
        <f t="shared" ref="E96:K96" si="12">SUM(E92:E95)</f>
        <v>1</v>
      </c>
      <c r="F96" s="17">
        <f t="shared" si="12"/>
        <v>2</v>
      </c>
      <c r="G96" s="17">
        <f t="shared" si="12"/>
        <v>0</v>
      </c>
      <c r="H96" s="17">
        <f t="shared" si="12"/>
        <v>0</v>
      </c>
      <c r="I96" s="17">
        <f t="shared" si="12"/>
        <v>762</v>
      </c>
      <c r="J96" s="17">
        <f t="shared" si="12"/>
        <v>1</v>
      </c>
      <c r="K96" s="17">
        <f t="shared" si="12"/>
        <v>761</v>
      </c>
      <c r="L96" s="18"/>
      <c r="N96" s="19">
        <f>IF(E96=0,"N/A",ROUND((F96/E96)*100,0))</f>
        <v>200</v>
      </c>
    </row>
    <row r="98" spans="1:15" x14ac:dyDescent="0.25">
      <c r="A98" s="14" t="s">
        <v>58</v>
      </c>
    </row>
    <row r="99" spans="1:15" x14ac:dyDescent="0.25">
      <c r="B99" s="24" t="s">
        <v>50</v>
      </c>
      <c r="E99" s="22">
        <v>0</v>
      </c>
      <c r="F99" s="22">
        <v>0</v>
      </c>
      <c r="G99" s="22">
        <v>0</v>
      </c>
      <c r="H99" s="22">
        <v>0</v>
      </c>
      <c r="I99" s="22">
        <v>1</v>
      </c>
      <c r="J99" s="22">
        <v>0</v>
      </c>
      <c r="K99" s="22">
        <f>I99-J99</f>
        <v>1</v>
      </c>
      <c r="L99" s="22"/>
      <c r="M99" s="22"/>
      <c r="N99" s="22"/>
      <c r="O99" s="22"/>
    </row>
    <row r="100" spans="1:15" x14ac:dyDescent="0.25">
      <c r="B100" s="24" t="s">
        <v>55</v>
      </c>
      <c r="E100" s="22">
        <v>0</v>
      </c>
      <c r="F100" s="22">
        <v>0</v>
      </c>
      <c r="G100" s="22">
        <v>0</v>
      </c>
      <c r="H100" s="22">
        <v>0</v>
      </c>
      <c r="I100" s="22">
        <v>2</v>
      </c>
      <c r="J100" s="22">
        <v>0</v>
      </c>
      <c r="K100" s="22">
        <f>I100-J100</f>
        <v>2</v>
      </c>
      <c r="L100" s="22"/>
      <c r="M100" s="22"/>
      <c r="N100" s="22"/>
      <c r="O100" s="22"/>
    </row>
    <row r="101" spans="1:15" x14ac:dyDescent="0.25">
      <c r="B101" s="24" t="s">
        <v>43</v>
      </c>
      <c r="E101" s="22">
        <v>0</v>
      </c>
      <c r="F101" s="22">
        <v>2</v>
      </c>
      <c r="G101" s="22">
        <v>0</v>
      </c>
      <c r="H101" s="22">
        <v>0</v>
      </c>
      <c r="I101" s="22">
        <v>48</v>
      </c>
      <c r="J101" s="22">
        <v>2</v>
      </c>
      <c r="K101" s="22">
        <f>I101-J101</f>
        <v>46</v>
      </c>
      <c r="L101" s="22"/>
      <c r="M101" s="22"/>
      <c r="N101" s="22"/>
      <c r="O101" s="22"/>
    </row>
    <row r="102" spans="1:15" x14ac:dyDescent="0.25">
      <c r="B102" s="25" t="s">
        <v>21</v>
      </c>
      <c r="D102" s="26"/>
      <c r="E102" s="29">
        <f t="shared" ref="E102:K102" si="13">SUM(E99:E101)</f>
        <v>0</v>
      </c>
      <c r="F102" s="29">
        <f t="shared" si="13"/>
        <v>2</v>
      </c>
      <c r="G102" s="29">
        <f t="shared" si="13"/>
        <v>0</v>
      </c>
      <c r="H102" s="29">
        <f t="shared" si="13"/>
        <v>0</v>
      </c>
      <c r="I102" s="29">
        <f t="shared" si="13"/>
        <v>51</v>
      </c>
      <c r="J102" s="29">
        <f t="shared" si="13"/>
        <v>2</v>
      </c>
      <c r="K102" s="29">
        <f t="shared" si="13"/>
        <v>49</v>
      </c>
      <c r="L102" s="28"/>
    </row>
    <row r="103" spans="1:15" x14ac:dyDescent="0.25">
      <c r="B103" s="24" t="s">
        <v>41</v>
      </c>
      <c r="E103" s="22">
        <v>0</v>
      </c>
      <c r="F103" s="22">
        <v>0</v>
      </c>
      <c r="G103" s="22">
        <v>1</v>
      </c>
      <c r="H103" s="22">
        <v>0</v>
      </c>
      <c r="I103" s="22">
        <v>2</v>
      </c>
      <c r="J103" s="22">
        <v>0</v>
      </c>
      <c r="K103" s="22">
        <f>I103-J103</f>
        <v>2</v>
      </c>
      <c r="L103" s="22"/>
      <c r="M103" s="22"/>
      <c r="N103" s="22"/>
      <c r="O103" s="22"/>
    </row>
    <row r="104" spans="1:15" x14ac:dyDescent="0.25">
      <c r="B104" s="24" t="s">
        <v>42</v>
      </c>
      <c r="E104" s="22">
        <v>0</v>
      </c>
      <c r="F104" s="22">
        <v>0</v>
      </c>
      <c r="G104" s="22">
        <v>0</v>
      </c>
      <c r="H104" s="22">
        <v>0</v>
      </c>
      <c r="I104" s="22">
        <v>1</v>
      </c>
      <c r="J104" s="22">
        <v>0</v>
      </c>
      <c r="K104" s="22">
        <f>I104-J104</f>
        <v>1</v>
      </c>
      <c r="L104" s="22"/>
      <c r="M104" s="22"/>
      <c r="N104" s="22"/>
      <c r="O104" s="22"/>
    </row>
    <row r="105" spans="1:15" x14ac:dyDescent="0.25">
      <c r="B105" s="24" t="s">
        <v>43</v>
      </c>
      <c r="E105" s="22">
        <v>0</v>
      </c>
      <c r="F105" s="22">
        <v>0</v>
      </c>
      <c r="G105" s="22">
        <v>0</v>
      </c>
      <c r="H105" s="22">
        <v>1</v>
      </c>
      <c r="I105" s="22">
        <v>9</v>
      </c>
      <c r="J105" s="22">
        <v>0</v>
      </c>
      <c r="K105" s="22">
        <f>I105-J105</f>
        <v>9</v>
      </c>
      <c r="L105" s="22"/>
      <c r="M105" s="22"/>
      <c r="N105" s="22"/>
      <c r="O105" s="22"/>
    </row>
    <row r="106" spans="1:15" x14ac:dyDescent="0.25">
      <c r="B106" s="25" t="s">
        <v>23</v>
      </c>
      <c r="D106" s="31"/>
      <c r="E106" s="32">
        <f t="shared" ref="E106:K106" si="14">SUM(E103:E105)</f>
        <v>0</v>
      </c>
      <c r="F106" s="32">
        <f t="shared" si="14"/>
        <v>0</v>
      </c>
      <c r="G106" s="32">
        <f t="shared" si="14"/>
        <v>1</v>
      </c>
      <c r="H106" s="32">
        <f t="shared" si="14"/>
        <v>1</v>
      </c>
      <c r="I106" s="32">
        <f t="shared" si="14"/>
        <v>12</v>
      </c>
      <c r="J106" s="32">
        <f t="shared" si="14"/>
        <v>0</v>
      </c>
      <c r="K106" s="32">
        <f t="shared" si="14"/>
        <v>12</v>
      </c>
      <c r="L106" s="33"/>
    </row>
    <row r="107" spans="1:15" x14ac:dyDescent="0.25">
      <c r="B107" s="30" t="s">
        <v>57</v>
      </c>
      <c r="C107" s="15"/>
      <c r="D107" s="16"/>
      <c r="E107" s="20">
        <v>0</v>
      </c>
      <c r="F107" s="20">
        <v>2</v>
      </c>
      <c r="G107" s="20">
        <v>1</v>
      </c>
      <c r="H107" s="20">
        <v>1</v>
      </c>
      <c r="I107" s="20">
        <v>63</v>
      </c>
      <c r="J107" s="20">
        <v>2</v>
      </c>
      <c r="K107" s="20">
        <f>I107-J107</f>
        <v>61</v>
      </c>
      <c r="L107" s="21"/>
      <c r="M107" s="22"/>
      <c r="N107" s="23" t="str">
        <f>IF(E107=0,"N/A",ROUND((F107/E107)*100,0))</f>
        <v>N/A</v>
      </c>
      <c r="O107" s="22"/>
    </row>
    <row r="110" spans="1:15" x14ac:dyDescent="0.25">
      <c r="A110" s="14" t="s">
        <v>59</v>
      </c>
    </row>
    <row r="111" spans="1:15" x14ac:dyDescent="0.25">
      <c r="B111" s="24" t="s">
        <v>51</v>
      </c>
      <c r="E111" s="22">
        <v>0</v>
      </c>
      <c r="F111" s="22">
        <v>3</v>
      </c>
      <c r="G111" s="22">
        <v>0</v>
      </c>
      <c r="H111" s="22">
        <v>0</v>
      </c>
      <c r="I111" s="22">
        <v>20</v>
      </c>
      <c r="J111" s="22">
        <v>1</v>
      </c>
      <c r="K111" s="22">
        <f t="shared" ref="K111:K116" si="15">I111-J111</f>
        <v>19</v>
      </c>
      <c r="L111" s="22"/>
      <c r="M111" s="22"/>
      <c r="N111" s="22"/>
      <c r="O111" s="22"/>
    </row>
    <row r="112" spans="1:15" x14ac:dyDescent="0.25">
      <c r="B112" s="24" t="s">
        <v>60</v>
      </c>
      <c r="E112" s="22">
        <v>31</v>
      </c>
      <c r="F112" s="22">
        <v>0</v>
      </c>
      <c r="G112" s="22">
        <v>2</v>
      </c>
      <c r="H112" s="22">
        <v>1</v>
      </c>
      <c r="I112" s="22">
        <v>227</v>
      </c>
      <c r="J112" s="22">
        <v>0</v>
      </c>
      <c r="K112" s="22">
        <f t="shared" si="15"/>
        <v>227</v>
      </c>
      <c r="L112" s="22"/>
      <c r="M112" s="22"/>
      <c r="N112" s="22"/>
      <c r="O112" s="22"/>
    </row>
    <row r="113" spans="1:15" x14ac:dyDescent="0.25">
      <c r="B113" s="24" t="s">
        <v>55</v>
      </c>
      <c r="E113" s="22">
        <v>14</v>
      </c>
      <c r="F113" s="22">
        <v>0</v>
      </c>
      <c r="G113" s="22">
        <v>0</v>
      </c>
      <c r="H113" s="22">
        <v>2</v>
      </c>
      <c r="I113" s="22">
        <v>446</v>
      </c>
      <c r="J113" s="22">
        <v>1</v>
      </c>
      <c r="K113" s="22">
        <f t="shared" si="15"/>
        <v>445</v>
      </c>
      <c r="L113" s="22"/>
      <c r="M113" s="22"/>
      <c r="N113" s="22"/>
      <c r="O113" s="22"/>
    </row>
    <row r="114" spans="1:15" x14ac:dyDescent="0.25">
      <c r="B114" s="24" t="s">
        <v>61</v>
      </c>
      <c r="E114" s="22">
        <v>0</v>
      </c>
      <c r="F114" s="22">
        <v>28</v>
      </c>
      <c r="G114" s="22">
        <v>0</v>
      </c>
      <c r="H114" s="22">
        <v>0</v>
      </c>
      <c r="I114" s="22">
        <v>385</v>
      </c>
      <c r="J114" s="22">
        <v>1</v>
      </c>
      <c r="K114" s="22">
        <f t="shared" si="15"/>
        <v>384</v>
      </c>
      <c r="L114" s="22"/>
      <c r="M114" s="22"/>
      <c r="N114" s="22"/>
      <c r="O114" s="22"/>
    </row>
    <row r="115" spans="1:15" x14ac:dyDescent="0.25">
      <c r="B115" s="24" t="s">
        <v>42</v>
      </c>
      <c r="E115" s="22">
        <v>0</v>
      </c>
      <c r="F115" s="22">
        <v>2</v>
      </c>
      <c r="G115" s="22">
        <v>0</v>
      </c>
      <c r="H115" s="22">
        <v>0</v>
      </c>
      <c r="I115" s="22">
        <v>180</v>
      </c>
      <c r="J115" s="22">
        <v>6</v>
      </c>
      <c r="K115" s="22">
        <f t="shared" si="15"/>
        <v>174</v>
      </c>
      <c r="L115" s="22"/>
      <c r="M115" s="22"/>
      <c r="N115" s="22"/>
      <c r="O115" s="22"/>
    </row>
    <row r="116" spans="1:15" x14ac:dyDescent="0.25">
      <c r="B116" s="24" t="s">
        <v>56</v>
      </c>
      <c r="E116" s="22">
        <v>0</v>
      </c>
      <c r="F116" s="22">
        <v>27</v>
      </c>
      <c r="G116" s="22">
        <v>1</v>
      </c>
      <c r="H116" s="22">
        <v>0</v>
      </c>
      <c r="I116" s="22">
        <v>450</v>
      </c>
      <c r="J116" s="22">
        <v>3</v>
      </c>
      <c r="K116" s="22">
        <f t="shared" si="15"/>
        <v>447</v>
      </c>
      <c r="L116" s="22"/>
      <c r="M116" s="22"/>
      <c r="N116" s="22"/>
      <c r="O116" s="22"/>
    </row>
    <row r="117" spans="1:15" x14ac:dyDescent="0.25">
      <c r="B117" s="25" t="s">
        <v>21</v>
      </c>
      <c r="D117" s="26"/>
      <c r="E117" s="27">
        <f t="shared" ref="E117:K117" si="16">SUM(E110:E116)</f>
        <v>45</v>
      </c>
      <c r="F117" s="27">
        <f t="shared" si="16"/>
        <v>60</v>
      </c>
      <c r="G117" s="27">
        <f t="shared" si="16"/>
        <v>3</v>
      </c>
      <c r="H117" s="27">
        <f t="shared" si="16"/>
        <v>3</v>
      </c>
      <c r="I117" s="27">
        <f t="shared" si="16"/>
        <v>1708</v>
      </c>
      <c r="J117" s="27">
        <f t="shared" si="16"/>
        <v>12</v>
      </c>
      <c r="K117" s="27">
        <f t="shared" si="16"/>
        <v>1696</v>
      </c>
      <c r="L117" s="28"/>
    </row>
    <row r="118" spans="1:15" x14ac:dyDescent="0.25">
      <c r="B118" s="24" t="s">
        <v>41</v>
      </c>
      <c r="E118" s="22">
        <v>0</v>
      </c>
      <c r="F118" s="22">
        <v>0</v>
      </c>
      <c r="G118" s="22">
        <v>0</v>
      </c>
      <c r="H118" s="22">
        <v>0</v>
      </c>
      <c r="I118" s="22">
        <v>5</v>
      </c>
      <c r="J118" s="22">
        <v>0</v>
      </c>
      <c r="K118" s="22">
        <f>I118-J118</f>
        <v>5</v>
      </c>
      <c r="L118" s="22"/>
      <c r="M118" s="22"/>
      <c r="N118" s="22"/>
      <c r="O118" s="22"/>
    </row>
    <row r="119" spans="1:15" x14ac:dyDescent="0.25">
      <c r="B119" s="24" t="s">
        <v>42</v>
      </c>
      <c r="E119" s="22">
        <v>0</v>
      </c>
      <c r="F119" s="22">
        <v>0</v>
      </c>
      <c r="G119" s="22">
        <v>0</v>
      </c>
      <c r="H119" s="22">
        <v>0</v>
      </c>
      <c r="I119" s="22">
        <v>5</v>
      </c>
      <c r="J119" s="22">
        <v>0</v>
      </c>
      <c r="K119" s="22">
        <f>I119-J119</f>
        <v>5</v>
      </c>
      <c r="L119" s="22"/>
      <c r="M119" s="22"/>
      <c r="N119" s="22"/>
      <c r="O119" s="22"/>
    </row>
    <row r="120" spans="1:15" x14ac:dyDescent="0.25">
      <c r="B120" s="24" t="s">
        <v>43</v>
      </c>
      <c r="E120" s="22">
        <v>1</v>
      </c>
      <c r="F120" s="22">
        <v>1</v>
      </c>
      <c r="G120" s="22">
        <v>0</v>
      </c>
      <c r="H120" s="22">
        <v>0</v>
      </c>
      <c r="I120" s="22">
        <v>47</v>
      </c>
      <c r="J120" s="22">
        <v>0</v>
      </c>
      <c r="K120" s="22">
        <f>I120-J120</f>
        <v>47</v>
      </c>
      <c r="L120" s="22"/>
      <c r="M120" s="22"/>
      <c r="N120" s="22"/>
      <c r="O120" s="22"/>
    </row>
    <row r="121" spans="1:15" x14ac:dyDescent="0.25">
      <c r="B121" s="25" t="s">
        <v>23</v>
      </c>
      <c r="D121" s="31"/>
      <c r="E121" s="32">
        <f t="shared" ref="E121:K121" si="17">SUM(E118:E120)</f>
        <v>1</v>
      </c>
      <c r="F121" s="32">
        <f t="shared" si="17"/>
        <v>1</v>
      </c>
      <c r="G121" s="32">
        <f t="shared" si="17"/>
        <v>0</v>
      </c>
      <c r="H121" s="32">
        <f t="shared" si="17"/>
        <v>0</v>
      </c>
      <c r="I121" s="32">
        <f t="shared" si="17"/>
        <v>57</v>
      </c>
      <c r="J121" s="32">
        <f t="shared" si="17"/>
        <v>0</v>
      </c>
      <c r="K121" s="32">
        <f t="shared" si="17"/>
        <v>57</v>
      </c>
      <c r="L121" s="33"/>
    </row>
    <row r="122" spans="1:15" x14ac:dyDescent="0.25">
      <c r="B122" s="30" t="s">
        <v>57</v>
      </c>
      <c r="C122" s="15"/>
      <c r="D122" s="16"/>
      <c r="E122" s="20">
        <v>46</v>
      </c>
      <c r="F122" s="20">
        <v>61</v>
      </c>
      <c r="G122" s="20">
        <v>3</v>
      </c>
      <c r="H122" s="20">
        <v>3</v>
      </c>
      <c r="I122" s="20">
        <v>1765</v>
      </c>
      <c r="J122" s="20">
        <v>12</v>
      </c>
      <c r="K122" s="20">
        <f>I122-J122</f>
        <v>1753</v>
      </c>
      <c r="L122" s="21"/>
      <c r="M122" s="22"/>
      <c r="N122" s="23">
        <f>IF(E122=0,"N/A",ROUND((F122/E122)*100,0))</f>
        <v>133</v>
      </c>
      <c r="O122" s="22"/>
    </row>
    <row r="125" spans="1:15" x14ac:dyDescent="0.25">
      <c r="A125" s="14" t="s">
        <v>62</v>
      </c>
    </row>
    <row r="126" spans="1:15" x14ac:dyDescent="0.25">
      <c r="B126" s="24" t="s">
        <v>63</v>
      </c>
      <c r="E126" s="22">
        <v>0</v>
      </c>
      <c r="F126" s="22">
        <v>0</v>
      </c>
      <c r="G126" s="22">
        <v>0</v>
      </c>
      <c r="H126" s="22">
        <v>0</v>
      </c>
      <c r="I126" s="22">
        <v>71</v>
      </c>
      <c r="J126" s="22">
        <v>2</v>
      </c>
      <c r="K126" s="22">
        <f t="shared" ref="K126:K136" si="18">I126-J126</f>
        <v>69</v>
      </c>
      <c r="L126" s="22"/>
      <c r="M126" s="22"/>
      <c r="N126" s="22"/>
      <c r="O126" s="22"/>
    </row>
    <row r="127" spans="1:15" x14ac:dyDescent="0.25">
      <c r="B127" s="24" t="s">
        <v>51</v>
      </c>
      <c r="E127" s="22">
        <v>0</v>
      </c>
      <c r="F127" s="22">
        <v>0</v>
      </c>
      <c r="G127" s="22">
        <v>0</v>
      </c>
      <c r="H127" s="22">
        <v>0</v>
      </c>
      <c r="I127" s="22">
        <v>11</v>
      </c>
      <c r="J127" s="22">
        <v>1</v>
      </c>
      <c r="K127" s="22">
        <f t="shared" si="18"/>
        <v>10</v>
      </c>
      <c r="L127" s="22"/>
      <c r="M127" s="22"/>
      <c r="N127" s="22"/>
      <c r="O127" s="22"/>
    </row>
    <row r="128" spans="1:15" x14ac:dyDescent="0.25">
      <c r="B128" s="24" t="s">
        <v>52</v>
      </c>
      <c r="E128" s="22">
        <v>2</v>
      </c>
      <c r="F128" s="22">
        <v>0</v>
      </c>
      <c r="G128" s="22">
        <v>0</v>
      </c>
      <c r="H128" s="22">
        <v>0</v>
      </c>
      <c r="I128" s="22">
        <v>17</v>
      </c>
      <c r="J128" s="22">
        <v>1</v>
      </c>
      <c r="K128" s="22">
        <f t="shared" si="18"/>
        <v>16</v>
      </c>
      <c r="L128" s="22"/>
      <c r="M128" s="22"/>
      <c r="N128" s="22"/>
      <c r="O128" s="22"/>
    </row>
    <row r="129" spans="2:15" x14ac:dyDescent="0.25">
      <c r="B129" s="24" t="s">
        <v>61</v>
      </c>
      <c r="E129" s="22">
        <v>8</v>
      </c>
      <c r="F129" s="22">
        <v>3</v>
      </c>
      <c r="G129" s="22">
        <v>0</v>
      </c>
      <c r="H129" s="22">
        <v>0</v>
      </c>
      <c r="I129" s="22">
        <v>134</v>
      </c>
      <c r="J129" s="22">
        <v>2</v>
      </c>
      <c r="K129" s="22">
        <f t="shared" si="18"/>
        <v>132</v>
      </c>
      <c r="L129" s="22"/>
      <c r="M129" s="22"/>
      <c r="N129" s="22"/>
      <c r="O129" s="22"/>
    </row>
    <row r="130" spans="2:15" x14ac:dyDescent="0.25">
      <c r="B130" s="24" t="s">
        <v>64</v>
      </c>
      <c r="E130" s="22">
        <v>8</v>
      </c>
      <c r="F130" s="22">
        <v>2</v>
      </c>
      <c r="G130" s="22">
        <v>0</v>
      </c>
      <c r="H130" s="22">
        <v>0</v>
      </c>
      <c r="I130" s="22">
        <v>316</v>
      </c>
      <c r="J130" s="22">
        <v>10</v>
      </c>
      <c r="K130" s="22">
        <f t="shared" si="18"/>
        <v>306</v>
      </c>
      <c r="L130" s="22"/>
      <c r="M130" s="22"/>
      <c r="N130" s="22"/>
      <c r="O130" s="22"/>
    </row>
    <row r="131" spans="2:15" x14ac:dyDescent="0.25">
      <c r="B131" s="24" t="s">
        <v>42</v>
      </c>
      <c r="E131" s="22">
        <v>0</v>
      </c>
      <c r="F131" s="22">
        <v>0</v>
      </c>
      <c r="G131" s="22">
        <v>0</v>
      </c>
      <c r="H131" s="22">
        <v>0</v>
      </c>
      <c r="I131" s="22">
        <v>8</v>
      </c>
      <c r="J131" s="22">
        <v>0</v>
      </c>
      <c r="K131" s="22">
        <f t="shared" si="18"/>
        <v>8</v>
      </c>
      <c r="L131" s="22"/>
      <c r="M131" s="22"/>
      <c r="N131" s="22"/>
      <c r="O131" s="22"/>
    </row>
    <row r="132" spans="2:15" x14ac:dyDescent="0.25">
      <c r="B132" s="24" t="s">
        <v>65</v>
      </c>
      <c r="E132" s="22">
        <v>0</v>
      </c>
      <c r="F132" s="22">
        <v>0</v>
      </c>
      <c r="G132" s="22">
        <v>0</v>
      </c>
      <c r="H132" s="22">
        <v>0</v>
      </c>
      <c r="I132" s="22">
        <v>15</v>
      </c>
      <c r="J132" s="22">
        <v>0</v>
      </c>
      <c r="K132" s="22">
        <f t="shared" si="18"/>
        <v>15</v>
      </c>
      <c r="L132" s="22"/>
      <c r="M132" s="22"/>
      <c r="N132" s="22"/>
      <c r="O132" s="22"/>
    </row>
    <row r="133" spans="2:15" x14ac:dyDescent="0.25">
      <c r="B133" s="24" t="s">
        <v>56</v>
      </c>
      <c r="E133" s="22">
        <v>0</v>
      </c>
      <c r="F133" s="22">
        <v>0</v>
      </c>
      <c r="G133" s="22">
        <v>0</v>
      </c>
      <c r="H133" s="22">
        <v>0</v>
      </c>
      <c r="I133" s="22">
        <v>8</v>
      </c>
      <c r="J133" s="22">
        <v>2</v>
      </c>
      <c r="K133" s="22">
        <f t="shared" si="18"/>
        <v>6</v>
      </c>
      <c r="L133" s="22"/>
      <c r="M133" s="22"/>
      <c r="N133" s="22"/>
      <c r="O133" s="22"/>
    </row>
    <row r="134" spans="2:15" x14ac:dyDescent="0.25">
      <c r="B134" s="24" t="s">
        <v>66</v>
      </c>
      <c r="E134" s="22">
        <v>0</v>
      </c>
      <c r="F134" s="22">
        <v>6</v>
      </c>
      <c r="G134" s="22">
        <v>0</v>
      </c>
      <c r="H134" s="22">
        <v>0</v>
      </c>
      <c r="I134" s="22">
        <v>148</v>
      </c>
      <c r="J134" s="22">
        <v>11</v>
      </c>
      <c r="K134" s="22">
        <f t="shared" si="18"/>
        <v>137</v>
      </c>
      <c r="L134" s="22"/>
      <c r="M134" s="22"/>
      <c r="N134" s="22"/>
      <c r="O134" s="22"/>
    </row>
    <row r="135" spans="2:15" x14ac:dyDescent="0.25">
      <c r="B135" s="24" t="s">
        <v>43</v>
      </c>
      <c r="E135" s="22">
        <v>0</v>
      </c>
      <c r="F135" s="22">
        <v>0</v>
      </c>
      <c r="G135" s="22">
        <v>0</v>
      </c>
      <c r="H135" s="22">
        <v>0</v>
      </c>
      <c r="I135" s="22">
        <v>27</v>
      </c>
      <c r="J135" s="22">
        <v>0</v>
      </c>
      <c r="K135" s="22">
        <f t="shared" si="18"/>
        <v>27</v>
      </c>
      <c r="L135" s="22"/>
      <c r="M135" s="22"/>
      <c r="N135" s="22"/>
      <c r="O135" s="22"/>
    </row>
    <row r="136" spans="2:15" x14ac:dyDescent="0.25">
      <c r="B136" s="24" t="s">
        <v>67</v>
      </c>
      <c r="E136" s="22">
        <v>9</v>
      </c>
      <c r="F136" s="22">
        <v>2</v>
      </c>
      <c r="G136" s="22">
        <v>0</v>
      </c>
      <c r="H136" s="22">
        <v>0</v>
      </c>
      <c r="I136" s="22">
        <v>209</v>
      </c>
      <c r="J136" s="22">
        <v>4</v>
      </c>
      <c r="K136" s="22">
        <f t="shared" si="18"/>
        <v>205</v>
      </c>
      <c r="L136" s="22"/>
      <c r="M136" s="22"/>
      <c r="N136" s="22"/>
      <c r="O136" s="22"/>
    </row>
    <row r="137" spans="2:15" x14ac:dyDescent="0.25">
      <c r="B137" s="25" t="s">
        <v>21</v>
      </c>
      <c r="D137" s="26"/>
      <c r="E137" s="27">
        <f t="shared" ref="E137:K137" si="19">SUM(E125:E136)</f>
        <v>27</v>
      </c>
      <c r="F137" s="27">
        <f t="shared" si="19"/>
        <v>13</v>
      </c>
      <c r="G137" s="27">
        <f t="shared" si="19"/>
        <v>0</v>
      </c>
      <c r="H137" s="27">
        <f t="shared" si="19"/>
        <v>0</v>
      </c>
      <c r="I137" s="27">
        <f t="shared" si="19"/>
        <v>964</v>
      </c>
      <c r="J137" s="27">
        <f t="shared" si="19"/>
        <v>33</v>
      </c>
      <c r="K137" s="27">
        <f t="shared" si="19"/>
        <v>931</v>
      </c>
      <c r="L137" s="28"/>
    </row>
    <row r="138" spans="2:15" x14ac:dyDescent="0.25">
      <c r="B138" s="24" t="s">
        <v>41</v>
      </c>
      <c r="E138" s="22">
        <v>3</v>
      </c>
      <c r="F138" s="22">
        <v>1</v>
      </c>
      <c r="G138" s="22">
        <v>0</v>
      </c>
      <c r="H138" s="22">
        <v>0</v>
      </c>
      <c r="I138" s="22">
        <v>50</v>
      </c>
      <c r="J138" s="22">
        <v>0</v>
      </c>
      <c r="K138" s="22">
        <f>I138-J138</f>
        <v>50</v>
      </c>
      <c r="L138" s="22"/>
      <c r="M138" s="22"/>
      <c r="N138" s="22"/>
      <c r="O138" s="22"/>
    </row>
    <row r="139" spans="2:15" x14ac:dyDescent="0.25">
      <c r="B139" s="24" t="s">
        <v>42</v>
      </c>
      <c r="E139" s="22">
        <v>0</v>
      </c>
      <c r="F139" s="22">
        <v>0</v>
      </c>
      <c r="G139" s="22">
        <v>0</v>
      </c>
      <c r="H139" s="22">
        <v>0</v>
      </c>
      <c r="I139" s="22">
        <v>3</v>
      </c>
      <c r="J139" s="22">
        <v>2</v>
      </c>
      <c r="K139" s="22">
        <f>I139-J139</f>
        <v>1</v>
      </c>
      <c r="L139" s="22"/>
      <c r="M139" s="22"/>
      <c r="N139" s="22"/>
      <c r="O139" s="22"/>
    </row>
    <row r="140" spans="2:15" x14ac:dyDescent="0.25">
      <c r="B140" s="24" t="s">
        <v>43</v>
      </c>
      <c r="E140" s="22">
        <v>0</v>
      </c>
      <c r="F140" s="22">
        <v>0</v>
      </c>
      <c r="G140" s="22">
        <v>0</v>
      </c>
      <c r="H140" s="22">
        <v>0</v>
      </c>
      <c r="I140" s="22">
        <v>11</v>
      </c>
      <c r="J140" s="22">
        <v>1</v>
      </c>
      <c r="K140" s="22">
        <f>I140-J140</f>
        <v>10</v>
      </c>
      <c r="L140" s="22"/>
      <c r="M140" s="22"/>
      <c r="N140" s="22"/>
      <c r="O140" s="22"/>
    </row>
    <row r="141" spans="2:15" x14ac:dyDescent="0.25">
      <c r="B141" s="25" t="s">
        <v>23</v>
      </c>
      <c r="D141" s="31"/>
      <c r="E141" s="32">
        <f t="shared" ref="E141:K141" si="20">SUM(E138:E140)</f>
        <v>3</v>
      </c>
      <c r="F141" s="32">
        <f t="shared" si="20"/>
        <v>1</v>
      </c>
      <c r="G141" s="32">
        <f t="shared" si="20"/>
        <v>0</v>
      </c>
      <c r="H141" s="32">
        <f t="shared" si="20"/>
        <v>0</v>
      </c>
      <c r="I141" s="32">
        <f t="shared" si="20"/>
        <v>64</v>
      </c>
      <c r="J141" s="32">
        <f t="shared" si="20"/>
        <v>3</v>
      </c>
      <c r="K141" s="32">
        <f t="shared" si="20"/>
        <v>61</v>
      </c>
      <c r="L141" s="33"/>
    </row>
    <row r="142" spans="2:15" x14ac:dyDescent="0.25">
      <c r="B142" s="30" t="s">
        <v>24</v>
      </c>
      <c r="C142" s="15"/>
      <c r="D142" s="16"/>
      <c r="E142" s="20">
        <v>30</v>
      </c>
      <c r="F142" s="20">
        <v>14</v>
      </c>
      <c r="G142" s="20">
        <v>0</v>
      </c>
      <c r="H142" s="20">
        <v>0</v>
      </c>
      <c r="I142" s="20">
        <v>1028</v>
      </c>
      <c r="J142" s="20">
        <v>36</v>
      </c>
      <c r="K142" s="20">
        <f>I142-J142</f>
        <v>992</v>
      </c>
      <c r="L142" s="21"/>
      <c r="M142" s="22"/>
      <c r="N142" s="23">
        <f>IF(E142=0,"N/A",ROUND((F142/E142)*100,0))</f>
        <v>47</v>
      </c>
      <c r="O142" s="22"/>
    </row>
    <row r="145" spans="1:15" x14ac:dyDescent="0.25">
      <c r="A145" s="14" t="s">
        <v>68</v>
      </c>
    </row>
    <row r="146" spans="1:15" x14ac:dyDescent="0.25">
      <c r="B146" s="24" t="s">
        <v>50</v>
      </c>
      <c r="E146" s="22">
        <v>1</v>
      </c>
      <c r="F146" s="22">
        <v>0</v>
      </c>
      <c r="G146" s="22">
        <v>0</v>
      </c>
      <c r="H146" s="22">
        <v>0</v>
      </c>
      <c r="I146" s="22">
        <v>1</v>
      </c>
      <c r="J146" s="22">
        <v>0</v>
      </c>
      <c r="K146" s="22">
        <f t="shared" ref="K146:K152" si="21">I146-J146</f>
        <v>1</v>
      </c>
      <c r="L146" s="22"/>
      <c r="M146" s="22"/>
      <c r="N146" s="22"/>
      <c r="O146" s="22"/>
    </row>
    <row r="147" spans="1:15" x14ac:dyDescent="0.25">
      <c r="B147" s="24" t="s">
        <v>69</v>
      </c>
      <c r="E147" s="22">
        <v>8</v>
      </c>
      <c r="F147" s="22">
        <v>10</v>
      </c>
      <c r="G147" s="22">
        <v>0</v>
      </c>
      <c r="H147" s="22">
        <v>0</v>
      </c>
      <c r="I147" s="22">
        <v>131</v>
      </c>
      <c r="J147" s="22">
        <v>0</v>
      </c>
      <c r="K147" s="22">
        <f t="shared" si="21"/>
        <v>131</v>
      </c>
      <c r="L147" s="22"/>
      <c r="M147" s="22"/>
      <c r="N147" s="22"/>
      <c r="O147" s="22"/>
    </row>
    <row r="148" spans="1:15" x14ac:dyDescent="0.25">
      <c r="B148" s="24" t="s">
        <v>70</v>
      </c>
      <c r="E148" s="22">
        <v>7</v>
      </c>
      <c r="F148" s="22">
        <v>13</v>
      </c>
      <c r="G148" s="22">
        <v>0</v>
      </c>
      <c r="H148" s="22">
        <v>0</v>
      </c>
      <c r="I148" s="22">
        <v>109</v>
      </c>
      <c r="J148" s="22">
        <v>1</v>
      </c>
      <c r="K148" s="22">
        <f t="shared" si="21"/>
        <v>108</v>
      </c>
      <c r="L148" s="22"/>
      <c r="M148" s="22"/>
      <c r="N148" s="22"/>
      <c r="O148" s="22"/>
    </row>
    <row r="149" spans="1:15" x14ac:dyDescent="0.25">
      <c r="B149" s="24" t="s">
        <v>71</v>
      </c>
      <c r="E149" s="22">
        <v>9</v>
      </c>
      <c r="F149" s="22">
        <v>14</v>
      </c>
      <c r="G149" s="22">
        <v>0</v>
      </c>
      <c r="H149" s="22">
        <v>0</v>
      </c>
      <c r="I149" s="22">
        <v>69</v>
      </c>
      <c r="J149" s="22">
        <v>1</v>
      </c>
      <c r="K149" s="22">
        <f t="shared" si="21"/>
        <v>68</v>
      </c>
      <c r="L149" s="22"/>
      <c r="M149" s="22"/>
      <c r="N149" s="22"/>
      <c r="O149" s="22"/>
    </row>
    <row r="150" spans="1:15" x14ac:dyDescent="0.25">
      <c r="B150" s="24" t="s">
        <v>72</v>
      </c>
      <c r="E150" s="22">
        <v>0</v>
      </c>
      <c r="F150" s="22">
        <v>0</v>
      </c>
      <c r="G150" s="22">
        <v>0</v>
      </c>
      <c r="H150" s="22">
        <v>0</v>
      </c>
      <c r="I150" s="22">
        <v>1</v>
      </c>
      <c r="J150" s="22">
        <v>0</v>
      </c>
      <c r="K150" s="22">
        <f t="shared" si="21"/>
        <v>1</v>
      </c>
      <c r="L150" s="22"/>
      <c r="M150" s="22"/>
      <c r="N150" s="22"/>
      <c r="O150" s="22"/>
    </row>
    <row r="151" spans="1:15" x14ac:dyDescent="0.25">
      <c r="B151" s="24" t="s">
        <v>73</v>
      </c>
      <c r="E151" s="22">
        <v>9</v>
      </c>
      <c r="F151" s="22">
        <v>3</v>
      </c>
      <c r="G151" s="22">
        <v>0</v>
      </c>
      <c r="H151" s="22">
        <v>0</v>
      </c>
      <c r="I151" s="22">
        <v>84</v>
      </c>
      <c r="J151" s="22">
        <v>0</v>
      </c>
      <c r="K151" s="22">
        <f t="shared" si="21"/>
        <v>84</v>
      </c>
      <c r="L151" s="22"/>
      <c r="M151" s="22"/>
      <c r="N151" s="22"/>
      <c r="O151" s="22"/>
    </row>
    <row r="152" spans="1:15" x14ac:dyDescent="0.25">
      <c r="B152" s="24" t="s">
        <v>74</v>
      </c>
      <c r="E152" s="22">
        <v>8</v>
      </c>
      <c r="F152" s="22">
        <v>5</v>
      </c>
      <c r="G152" s="22">
        <v>0</v>
      </c>
      <c r="H152" s="22">
        <v>0</v>
      </c>
      <c r="I152" s="22">
        <v>91</v>
      </c>
      <c r="J152" s="22">
        <v>0</v>
      </c>
      <c r="K152" s="22">
        <f t="shared" si="21"/>
        <v>91</v>
      </c>
      <c r="L152" s="22"/>
      <c r="M152" s="22"/>
      <c r="N152" s="22"/>
      <c r="O152" s="22"/>
    </row>
    <row r="153" spans="1:15" x14ac:dyDescent="0.25">
      <c r="B153" s="25" t="s">
        <v>21</v>
      </c>
      <c r="D153" s="26"/>
      <c r="E153" s="27">
        <f t="shared" ref="E153:K153" si="22">SUM(E145:E152)</f>
        <v>42</v>
      </c>
      <c r="F153" s="27">
        <f t="shared" si="22"/>
        <v>45</v>
      </c>
      <c r="G153" s="27">
        <f t="shared" si="22"/>
        <v>0</v>
      </c>
      <c r="H153" s="27">
        <f t="shared" si="22"/>
        <v>0</v>
      </c>
      <c r="I153" s="27">
        <f t="shared" si="22"/>
        <v>486</v>
      </c>
      <c r="J153" s="27">
        <f t="shared" si="22"/>
        <v>2</v>
      </c>
      <c r="K153" s="27">
        <f t="shared" si="22"/>
        <v>484</v>
      </c>
      <c r="L153" s="28"/>
    </row>
    <row r="154" spans="1:15" x14ac:dyDescent="0.25">
      <c r="B154" s="24" t="s">
        <v>75</v>
      </c>
      <c r="E154" s="22">
        <v>0</v>
      </c>
      <c r="F154" s="22">
        <v>6</v>
      </c>
      <c r="G154" s="22">
        <v>0</v>
      </c>
      <c r="H154" s="22">
        <v>0</v>
      </c>
      <c r="I154" s="22">
        <v>55</v>
      </c>
      <c r="J154" s="22">
        <v>1</v>
      </c>
      <c r="K154" s="22">
        <f>I154-J154</f>
        <v>54</v>
      </c>
      <c r="L154" s="22"/>
      <c r="M154" s="22"/>
      <c r="N154" s="22"/>
      <c r="O154" s="22"/>
    </row>
    <row r="155" spans="1:15" x14ac:dyDescent="0.25">
      <c r="B155" s="24" t="s">
        <v>76</v>
      </c>
      <c r="E155" s="22">
        <v>0</v>
      </c>
      <c r="F155" s="22">
        <v>0</v>
      </c>
      <c r="G155" s="22">
        <v>0</v>
      </c>
      <c r="H155" s="22">
        <v>0</v>
      </c>
      <c r="I155" s="22">
        <v>15</v>
      </c>
      <c r="J155" s="22">
        <v>0</v>
      </c>
      <c r="K155" s="22">
        <f>I155-J155</f>
        <v>15</v>
      </c>
      <c r="L155" s="22"/>
      <c r="M155" s="22"/>
      <c r="N155" s="22"/>
      <c r="O155" s="22"/>
    </row>
    <row r="156" spans="1:15" x14ac:dyDescent="0.25">
      <c r="B156" s="25" t="s">
        <v>23</v>
      </c>
      <c r="D156" s="31"/>
      <c r="E156" s="32">
        <f t="shared" ref="E156:K156" si="23">SUM(E154:E155)</f>
        <v>0</v>
      </c>
      <c r="F156" s="32">
        <f t="shared" si="23"/>
        <v>6</v>
      </c>
      <c r="G156" s="32">
        <f t="shared" si="23"/>
        <v>0</v>
      </c>
      <c r="H156" s="32">
        <f t="shared" si="23"/>
        <v>0</v>
      </c>
      <c r="I156" s="32">
        <f t="shared" si="23"/>
        <v>70</v>
      </c>
      <c r="J156" s="32">
        <f t="shared" si="23"/>
        <v>1</v>
      </c>
      <c r="K156" s="32">
        <f t="shared" si="23"/>
        <v>69</v>
      </c>
      <c r="L156" s="33"/>
    </row>
    <row r="157" spans="1:15" x14ac:dyDescent="0.25">
      <c r="B157" s="30" t="s">
        <v>53</v>
      </c>
      <c r="C157" s="15"/>
      <c r="D157" s="16"/>
      <c r="E157" s="20">
        <v>42</v>
      </c>
      <c r="F157" s="20">
        <v>51</v>
      </c>
      <c r="G157" s="20">
        <v>0</v>
      </c>
      <c r="H157" s="20">
        <v>0</v>
      </c>
      <c r="I157" s="20">
        <v>556</v>
      </c>
      <c r="J157" s="20">
        <v>3</v>
      </c>
      <c r="K157" s="20">
        <f>I157-J157</f>
        <v>553</v>
      </c>
      <c r="L157" s="21"/>
      <c r="M157" s="22"/>
      <c r="N157" s="23">
        <f>IF(E157=0,"N/A",ROUND((F157/E157)*100,0))</f>
        <v>121</v>
      </c>
      <c r="O157" s="22"/>
    </row>
    <row r="160" spans="1:15" x14ac:dyDescent="0.25">
      <c r="A160" s="34" t="s">
        <v>77</v>
      </c>
      <c r="B160" s="34" t="s">
        <v>78</v>
      </c>
    </row>
    <row r="161" spans="2:2" x14ac:dyDescent="0.25">
      <c r="B161" s="34" t="s">
        <v>79</v>
      </c>
    </row>
    <row r="162" spans="2:2" x14ac:dyDescent="0.25">
      <c r="B162" s="34" t="s">
        <v>80</v>
      </c>
    </row>
    <row r="163" spans="2:2" x14ac:dyDescent="0.25">
      <c r="B163" s="34" t="s">
        <v>81</v>
      </c>
    </row>
    <row r="164" spans="2:2" x14ac:dyDescent="0.25">
      <c r="B164" s="34" t="s">
        <v>82</v>
      </c>
    </row>
    <row r="165" spans="2:2" x14ac:dyDescent="0.25">
      <c r="B165" s="34" t="s">
        <v>83</v>
      </c>
    </row>
    <row r="166" spans="2:2" x14ac:dyDescent="0.25">
      <c r="B166" s="34" t="s">
        <v>84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7B920-6901-4A69-AD55-4995A0940A65}">
  <sheetPr>
    <pageSetUpPr fitToPage="1"/>
  </sheetPr>
  <dimension ref="A2:O165"/>
  <sheetViews>
    <sheetView showGridLines="0" topLeftCell="A128" zoomScale="75" zoomScaleNormal="75" workbookViewId="0">
      <selection activeCell="E156" sqref="E156:O156"/>
    </sheetView>
  </sheetViews>
  <sheetFormatPr defaultRowHeight="15" x14ac:dyDescent="0.25"/>
  <cols>
    <col min="1" max="1" width="18.42578125" style="1" customWidth="1"/>
    <col min="2" max="2" width="38.7109375" customWidth="1"/>
    <col min="3" max="4" width="2.28515625" customWidth="1"/>
    <col min="5" max="8" width="9.28515625" style="2" customWidth="1"/>
    <col min="9" max="9" width="15.28515625" style="2" customWidth="1"/>
    <col min="10" max="11" width="9.28515625" style="2" customWidth="1"/>
    <col min="12" max="13" width="2.28515625" style="2" customWidth="1"/>
    <col min="14" max="14" width="15.28515625" style="2" customWidth="1"/>
    <col min="15" max="15" width="8.85546875" style="2"/>
  </cols>
  <sheetData>
    <row r="2" spans="1:15" ht="12.7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5" ht="12.75" customHeight="1" x14ac:dyDescent="0.2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1:15" ht="12.75" customHeight="1" x14ac:dyDescent="0.2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5"/>
      <c r="C12" s="15"/>
      <c r="D12" s="16"/>
      <c r="E12" s="20">
        <v>19</v>
      </c>
      <c r="F12" s="20">
        <v>2</v>
      </c>
      <c r="G12" s="20">
        <v>1</v>
      </c>
      <c r="H12" s="20">
        <v>1</v>
      </c>
      <c r="I12" s="20">
        <v>188</v>
      </c>
      <c r="J12" s="20">
        <v>0</v>
      </c>
      <c r="K12" s="20">
        <f>I12-J12</f>
        <v>188</v>
      </c>
      <c r="L12" s="21"/>
      <c r="M12" s="22"/>
      <c r="N12" s="23">
        <f>ROUND((F12/E12)*100,0)</f>
        <v>11</v>
      </c>
      <c r="O12" s="22"/>
    </row>
    <row r="14" spans="1:15" x14ac:dyDescent="0.25">
      <c r="A14" s="14" t="s">
        <v>16</v>
      </c>
      <c r="B14" s="15"/>
      <c r="C14" s="15"/>
      <c r="D14" s="16"/>
      <c r="E14" s="20">
        <v>46</v>
      </c>
      <c r="F14" s="20">
        <v>38</v>
      </c>
      <c r="G14" s="20">
        <v>81</v>
      </c>
      <c r="H14" s="20">
        <v>81</v>
      </c>
      <c r="I14" s="20">
        <v>1052</v>
      </c>
      <c r="J14" s="20">
        <v>19</v>
      </c>
      <c r="K14" s="20">
        <f>I14-J14</f>
        <v>1033</v>
      </c>
      <c r="L14" s="21"/>
      <c r="M14" s="22"/>
      <c r="N14" s="23">
        <f>ROUND((F14/E14)*100,0)</f>
        <v>83</v>
      </c>
      <c r="O14" s="22"/>
    </row>
    <row r="15" spans="1:15" x14ac:dyDescent="0.25">
      <c r="B15" s="24" t="s">
        <v>17</v>
      </c>
      <c r="I15" s="2">
        <v>630</v>
      </c>
    </row>
    <row r="17" spans="1:15" x14ac:dyDescent="0.25">
      <c r="A17" s="14" t="s">
        <v>18</v>
      </c>
    </row>
    <row r="18" spans="1:15" x14ac:dyDescent="0.25">
      <c r="B18" s="24" t="s">
        <v>19</v>
      </c>
      <c r="E18" s="22">
        <v>21</v>
      </c>
      <c r="F18" s="22">
        <v>29</v>
      </c>
      <c r="G18" s="22">
        <v>0</v>
      </c>
      <c r="H18" s="22">
        <v>1</v>
      </c>
      <c r="I18" s="22">
        <v>296</v>
      </c>
      <c r="J18" s="22">
        <v>2</v>
      </c>
      <c r="K18" s="22">
        <f>I18-J18</f>
        <v>294</v>
      </c>
      <c r="L18" s="22"/>
      <c r="M18" s="22"/>
      <c r="N18" s="22"/>
      <c r="O18" s="22"/>
    </row>
    <row r="19" spans="1:15" x14ac:dyDescent="0.25">
      <c r="B19" s="24" t="s">
        <v>20</v>
      </c>
      <c r="E19" s="22">
        <v>11</v>
      </c>
      <c r="F19" s="22">
        <v>10</v>
      </c>
      <c r="G19" s="22">
        <v>1</v>
      </c>
      <c r="H19" s="22">
        <v>0</v>
      </c>
      <c r="I19" s="22">
        <v>71</v>
      </c>
      <c r="J19" s="22">
        <v>0</v>
      </c>
      <c r="K19" s="22">
        <f>I19-J19</f>
        <v>71</v>
      </c>
      <c r="L19" s="22"/>
      <c r="M19" s="22"/>
      <c r="N19" s="22"/>
      <c r="O19" s="22"/>
    </row>
    <row r="20" spans="1:15" x14ac:dyDescent="0.25">
      <c r="B20" s="25" t="s">
        <v>21</v>
      </c>
      <c r="D20" s="26"/>
      <c r="E20" s="29">
        <f t="shared" ref="E20:K20" si="0">SUM(E18:E19)</f>
        <v>32</v>
      </c>
      <c r="F20" s="29">
        <f t="shared" si="0"/>
        <v>39</v>
      </c>
      <c r="G20" s="29">
        <f t="shared" si="0"/>
        <v>1</v>
      </c>
      <c r="H20" s="29">
        <f t="shared" si="0"/>
        <v>1</v>
      </c>
      <c r="I20" s="29">
        <f t="shared" si="0"/>
        <v>367</v>
      </c>
      <c r="J20" s="29">
        <f t="shared" si="0"/>
        <v>2</v>
      </c>
      <c r="K20" s="29">
        <f t="shared" si="0"/>
        <v>365</v>
      </c>
      <c r="L20" s="28"/>
    </row>
    <row r="21" spans="1:15" x14ac:dyDescent="0.25">
      <c r="B21" s="24" t="s">
        <v>22</v>
      </c>
      <c r="E21" s="22">
        <v>0</v>
      </c>
      <c r="F21" s="22">
        <v>0</v>
      </c>
      <c r="G21" s="22">
        <v>0</v>
      </c>
      <c r="H21" s="22">
        <v>0</v>
      </c>
      <c r="I21" s="22">
        <v>5</v>
      </c>
      <c r="J21" s="22">
        <v>0</v>
      </c>
      <c r="K21" s="22">
        <f>I21-J21</f>
        <v>5</v>
      </c>
      <c r="L21" s="22"/>
      <c r="M21" s="22"/>
      <c r="N21" s="22"/>
      <c r="O21" s="22"/>
    </row>
    <row r="22" spans="1:15" x14ac:dyDescent="0.25">
      <c r="B22" s="25" t="s">
        <v>23</v>
      </c>
      <c r="D22" s="31"/>
      <c r="E22" s="32">
        <f t="shared" ref="E22:K22" si="1">SUM(E21:E21)</f>
        <v>0</v>
      </c>
      <c r="F22" s="32">
        <f t="shared" si="1"/>
        <v>0</v>
      </c>
      <c r="G22" s="32">
        <f t="shared" si="1"/>
        <v>0</v>
      </c>
      <c r="H22" s="32">
        <f t="shared" si="1"/>
        <v>0</v>
      </c>
      <c r="I22" s="32">
        <f t="shared" si="1"/>
        <v>5</v>
      </c>
      <c r="J22" s="32">
        <f t="shared" si="1"/>
        <v>0</v>
      </c>
      <c r="K22" s="32">
        <f t="shared" si="1"/>
        <v>5</v>
      </c>
      <c r="L22" s="33"/>
    </row>
    <row r="23" spans="1:15" x14ac:dyDescent="0.25">
      <c r="B23" s="30" t="s">
        <v>24</v>
      </c>
      <c r="C23" s="15"/>
      <c r="D23" s="16"/>
      <c r="E23" s="20">
        <v>32</v>
      </c>
      <c r="F23" s="20">
        <v>39</v>
      </c>
      <c r="G23" s="20">
        <v>1</v>
      </c>
      <c r="H23" s="20">
        <v>1</v>
      </c>
      <c r="I23" s="20">
        <v>372</v>
      </c>
      <c r="J23" s="20">
        <v>2</v>
      </c>
      <c r="K23" s="20">
        <f>I23-J23</f>
        <v>370</v>
      </c>
      <c r="L23" s="21"/>
      <c r="M23" s="22"/>
      <c r="N23" s="23">
        <f>IF(E23=0,"N/A",ROUND((F23/E23)*100,0))</f>
        <v>122</v>
      </c>
      <c r="O23" s="22"/>
    </row>
    <row r="26" spans="1:15" x14ac:dyDescent="0.25">
      <c r="A26" s="14" t="s">
        <v>25</v>
      </c>
    </row>
    <row r="27" spans="1:15" x14ac:dyDescent="0.25">
      <c r="B27" s="24" t="s">
        <v>26</v>
      </c>
      <c r="E27" s="22">
        <v>16</v>
      </c>
      <c r="F27" s="22">
        <v>17</v>
      </c>
      <c r="G27" s="22">
        <v>3</v>
      </c>
      <c r="H27" s="22">
        <v>2</v>
      </c>
      <c r="I27" s="22">
        <v>559</v>
      </c>
      <c r="J27" s="22">
        <v>10</v>
      </c>
      <c r="K27" s="22">
        <f t="shared" ref="K27:K44" si="2">I27-J27</f>
        <v>549</v>
      </c>
      <c r="L27" s="22"/>
      <c r="M27" s="22"/>
      <c r="N27" s="22"/>
      <c r="O27" s="22"/>
    </row>
    <row r="28" spans="1:15" x14ac:dyDescent="0.25">
      <c r="B28" s="24" t="s">
        <v>27</v>
      </c>
      <c r="E28" s="22">
        <v>0</v>
      </c>
      <c r="F28" s="22">
        <v>0</v>
      </c>
      <c r="G28" s="22">
        <v>0</v>
      </c>
      <c r="H28" s="22">
        <v>0</v>
      </c>
      <c r="I28" s="22">
        <v>3</v>
      </c>
      <c r="J28" s="22">
        <v>2</v>
      </c>
      <c r="K28" s="22">
        <f t="shared" si="2"/>
        <v>1</v>
      </c>
      <c r="L28" s="22"/>
      <c r="M28" s="22"/>
      <c r="N28" s="22"/>
      <c r="O28" s="22"/>
    </row>
    <row r="29" spans="1:15" x14ac:dyDescent="0.25">
      <c r="B29" s="24" t="s">
        <v>28</v>
      </c>
      <c r="E29" s="22">
        <v>16</v>
      </c>
      <c r="F29" s="22">
        <v>12</v>
      </c>
      <c r="G29" s="22">
        <v>1</v>
      </c>
      <c r="H29" s="22">
        <v>1</v>
      </c>
      <c r="I29" s="22">
        <v>278</v>
      </c>
      <c r="J29" s="22">
        <v>3</v>
      </c>
      <c r="K29" s="22">
        <f t="shared" si="2"/>
        <v>275</v>
      </c>
      <c r="L29" s="22"/>
      <c r="M29" s="22"/>
      <c r="N29" s="22"/>
      <c r="O29" s="22"/>
    </row>
    <row r="30" spans="1:15" x14ac:dyDescent="0.25">
      <c r="B30" s="24" t="s">
        <v>29</v>
      </c>
      <c r="E30" s="22">
        <v>0</v>
      </c>
      <c r="F30" s="22">
        <v>5</v>
      </c>
      <c r="G30" s="22">
        <v>0</v>
      </c>
      <c r="H30" s="22">
        <v>2</v>
      </c>
      <c r="I30" s="22">
        <v>8</v>
      </c>
      <c r="J30" s="22">
        <v>0</v>
      </c>
      <c r="K30" s="22">
        <f t="shared" si="2"/>
        <v>8</v>
      </c>
      <c r="L30" s="22"/>
      <c r="M30" s="22"/>
      <c r="N30" s="22"/>
      <c r="O30" s="22"/>
    </row>
    <row r="31" spans="1:15" x14ac:dyDescent="0.25">
      <c r="B31" s="24" t="s">
        <v>30</v>
      </c>
      <c r="E31" s="22">
        <v>0</v>
      </c>
      <c r="F31" s="22">
        <v>0</v>
      </c>
      <c r="G31" s="22">
        <v>0</v>
      </c>
      <c r="H31" s="22">
        <v>3</v>
      </c>
      <c r="I31" s="22">
        <v>313</v>
      </c>
      <c r="J31" s="22">
        <v>2</v>
      </c>
      <c r="K31" s="22">
        <f t="shared" si="2"/>
        <v>311</v>
      </c>
      <c r="L31" s="22"/>
      <c r="M31" s="22"/>
      <c r="N31" s="22"/>
      <c r="O31" s="22"/>
    </row>
    <row r="32" spans="1:15" x14ac:dyDescent="0.25">
      <c r="B32" s="24" t="s">
        <v>31</v>
      </c>
      <c r="E32" s="22">
        <v>17</v>
      </c>
      <c r="F32" s="22">
        <v>14</v>
      </c>
      <c r="G32" s="22">
        <v>6</v>
      </c>
      <c r="H32" s="22">
        <v>2</v>
      </c>
      <c r="I32" s="22">
        <v>557</v>
      </c>
      <c r="J32" s="22">
        <v>6</v>
      </c>
      <c r="K32" s="22">
        <f t="shared" si="2"/>
        <v>551</v>
      </c>
      <c r="L32" s="22"/>
      <c r="M32" s="22"/>
      <c r="N32" s="22"/>
      <c r="O32" s="22"/>
    </row>
    <row r="33" spans="2:15" x14ac:dyDescent="0.25">
      <c r="B33" s="24" t="s">
        <v>32</v>
      </c>
      <c r="E33" s="22">
        <v>0</v>
      </c>
      <c r="F33" s="22">
        <v>0</v>
      </c>
      <c r="G33" s="22">
        <v>0</v>
      </c>
      <c r="H33" s="22">
        <v>0</v>
      </c>
      <c r="I33" s="22">
        <v>2</v>
      </c>
      <c r="J33" s="22">
        <v>1</v>
      </c>
      <c r="K33" s="22">
        <f t="shared" si="2"/>
        <v>1</v>
      </c>
      <c r="L33" s="22"/>
      <c r="M33" s="22"/>
      <c r="N33" s="22"/>
      <c r="O33" s="22"/>
    </row>
    <row r="34" spans="2:15" x14ac:dyDescent="0.25">
      <c r="B34" s="24" t="s">
        <v>33</v>
      </c>
      <c r="E34" s="22">
        <v>21</v>
      </c>
      <c r="F34" s="22">
        <v>8</v>
      </c>
      <c r="G34" s="22">
        <v>2</v>
      </c>
      <c r="H34" s="22">
        <v>4</v>
      </c>
      <c r="I34" s="22">
        <v>426</v>
      </c>
      <c r="J34" s="22">
        <v>8</v>
      </c>
      <c r="K34" s="22">
        <f t="shared" si="2"/>
        <v>418</v>
      </c>
      <c r="L34" s="22"/>
      <c r="M34" s="22"/>
      <c r="N34" s="22"/>
      <c r="O34" s="22"/>
    </row>
    <row r="35" spans="2:15" x14ac:dyDescent="0.25">
      <c r="B35" s="24" t="s">
        <v>34</v>
      </c>
      <c r="E35" s="22">
        <v>31</v>
      </c>
      <c r="F35" s="22">
        <v>16</v>
      </c>
      <c r="G35" s="22">
        <v>0</v>
      </c>
      <c r="H35" s="22">
        <v>2</v>
      </c>
      <c r="I35" s="22">
        <v>370</v>
      </c>
      <c r="J35" s="22">
        <v>7</v>
      </c>
      <c r="K35" s="22">
        <f t="shared" si="2"/>
        <v>363</v>
      </c>
      <c r="L35" s="22"/>
      <c r="M35" s="22"/>
      <c r="N35" s="22"/>
      <c r="O35" s="22"/>
    </row>
    <row r="36" spans="2:15" x14ac:dyDescent="0.25">
      <c r="B36" s="24" t="s">
        <v>35</v>
      </c>
      <c r="E36" s="22">
        <v>8</v>
      </c>
      <c r="F36" s="22">
        <v>11</v>
      </c>
      <c r="G36" s="22">
        <v>3</v>
      </c>
      <c r="H36" s="22">
        <v>0</v>
      </c>
      <c r="I36" s="22">
        <v>195</v>
      </c>
      <c r="J36" s="22">
        <v>0</v>
      </c>
      <c r="K36" s="22">
        <f t="shared" si="2"/>
        <v>195</v>
      </c>
      <c r="L36" s="22"/>
      <c r="M36" s="22"/>
      <c r="N36" s="22"/>
      <c r="O36" s="22"/>
    </row>
    <row r="37" spans="2:15" x14ac:dyDescent="0.25">
      <c r="B37" s="24" t="s">
        <v>22</v>
      </c>
      <c r="E37" s="22">
        <v>18</v>
      </c>
      <c r="F37" s="22">
        <v>24</v>
      </c>
      <c r="G37" s="22">
        <v>1</v>
      </c>
      <c r="H37" s="22">
        <v>1</v>
      </c>
      <c r="I37" s="22">
        <v>585</v>
      </c>
      <c r="J37" s="22">
        <v>5</v>
      </c>
      <c r="K37" s="22">
        <f t="shared" si="2"/>
        <v>580</v>
      </c>
      <c r="L37" s="22"/>
      <c r="M37" s="22"/>
      <c r="N37" s="22"/>
      <c r="O37" s="22"/>
    </row>
    <row r="38" spans="2:15" x14ac:dyDescent="0.25">
      <c r="B38" s="24" t="s">
        <v>36</v>
      </c>
      <c r="E38" s="22">
        <v>0</v>
      </c>
      <c r="F38" s="22">
        <v>0</v>
      </c>
      <c r="G38" s="22">
        <v>0</v>
      </c>
      <c r="H38" s="22">
        <v>0</v>
      </c>
      <c r="I38" s="22">
        <v>37</v>
      </c>
      <c r="J38" s="22">
        <v>0</v>
      </c>
      <c r="K38" s="22">
        <f t="shared" si="2"/>
        <v>37</v>
      </c>
      <c r="L38" s="22"/>
      <c r="M38" s="22"/>
      <c r="N38" s="22"/>
      <c r="O38" s="22"/>
    </row>
    <row r="39" spans="2:15" x14ac:dyDescent="0.25">
      <c r="B39" s="24" t="s">
        <v>19</v>
      </c>
      <c r="E39" s="22">
        <v>6</v>
      </c>
      <c r="F39" s="22">
        <v>7</v>
      </c>
      <c r="G39" s="22">
        <v>0</v>
      </c>
      <c r="H39" s="22">
        <v>0</v>
      </c>
      <c r="I39" s="22">
        <v>90</v>
      </c>
      <c r="J39" s="22">
        <v>1</v>
      </c>
      <c r="K39" s="22">
        <f t="shared" si="2"/>
        <v>89</v>
      </c>
      <c r="L39" s="22"/>
      <c r="M39" s="22"/>
      <c r="N39" s="22"/>
      <c r="O39" s="22"/>
    </row>
    <row r="40" spans="2:15" x14ac:dyDescent="0.25">
      <c r="B40" s="24" t="s">
        <v>20</v>
      </c>
      <c r="E40" s="22">
        <v>1</v>
      </c>
      <c r="F40" s="22">
        <v>2</v>
      </c>
      <c r="G40" s="22">
        <v>0</v>
      </c>
      <c r="H40" s="22">
        <v>0</v>
      </c>
      <c r="I40" s="22">
        <v>3</v>
      </c>
      <c r="J40" s="22">
        <v>0</v>
      </c>
      <c r="K40" s="22">
        <f t="shared" si="2"/>
        <v>3</v>
      </c>
      <c r="L40" s="22"/>
      <c r="M40" s="22"/>
      <c r="N40" s="22"/>
      <c r="O40" s="22"/>
    </row>
    <row r="41" spans="2:15" x14ac:dyDescent="0.25">
      <c r="B41" s="24" t="s">
        <v>37</v>
      </c>
      <c r="E41" s="22">
        <v>23</v>
      </c>
      <c r="F41" s="22">
        <v>14</v>
      </c>
      <c r="G41" s="22">
        <v>1</v>
      </c>
      <c r="H41" s="22">
        <v>0</v>
      </c>
      <c r="I41" s="22">
        <v>732</v>
      </c>
      <c r="J41" s="22">
        <v>18</v>
      </c>
      <c r="K41" s="22">
        <f t="shared" si="2"/>
        <v>714</v>
      </c>
      <c r="L41" s="22"/>
      <c r="M41" s="22"/>
      <c r="N41" s="22"/>
      <c r="O41" s="22"/>
    </row>
    <row r="42" spans="2:15" x14ac:dyDescent="0.25">
      <c r="B42" s="24" t="s">
        <v>38</v>
      </c>
      <c r="E42" s="22">
        <v>18</v>
      </c>
      <c r="F42" s="22">
        <v>19</v>
      </c>
      <c r="G42" s="22">
        <v>0</v>
      </c>
      <c r="H42" s="22">
        <v>1</v>
      </c>
      <c r="I42" s="22">
        <v>538</v>
      </c>
      <c r="J42" s="22">
        <v>6</v>
      </c>
      <c r="K42" s="22">
        <f t="shared" si="2"/>
        <v>532</v>
      </c>
      <c r="L42" s="22"/>
      <c r="M42" s="22"/>
      <c r="N42" s="22"/>
      <c r="O42" s="22"/>
    </row>
    <row r="43" spans="2:15" x14ac:dyDescent="0.25">
      <c r="B43" s="24" t="s">
        <v>39</v>
      </c>
      <c r="E43" s="22">
        <v>17</v>
      </c>
      <c r="F43" s="22">
        <v>18</v>
      </c>
      <c r="G43" s="22">
        <v>2</v>
      </c>
      <c r="H43" s="22">
        <v>1</v>
      </c>
      <c r="I43" s="22">
        <v>515</v>
      </c>
      <c r="J43" s="22">
        <v>7</v>
      </c>
      <c r="K43" s="22">
        <f t="shared" si="2"/>
        <v>508</v>
      </c>
      <c r="L43" s="22"/>
      <c r="M43" s="22"/>
      <c r="N43" s="22"/>
      <c r="O43" s="22"/>
    </row>
    <row r="44" spans="2:15" x14ac:dyDescent="0.25">
      <c r="B44" s="24" t="s">
        <v>40</v>
      </c>
      <c r="E44" s="22">
        <v>0</v>
      </c>
      <c r="F44" s="22">
        <v>0</v>
      </c>
      <c r="G44" s="22">
        <v>0</v>
      </c>
      <c r="H44" s="22">
        <v>0</v>
      </c>
      <c r="I44" s="22">
        <v>1</v>
      </c>
      <c r="J44" s="22">
        <v>0</v>
      </c>
      <c r="K44" s="22">
        <f t="shared" si="2"/>
        <v>1</v>
      </c>
      <c r="L44" s="22"/>
      <c r="M44" s="22"/>
      <c r="N44" s="22"/>
      <c r="O44" s="22"/>
    </row>
    <row r="45" spans="2:15" x14ac:dyDescent="0.25">
      <c r="B45" s="25" t="s">
        <v>21</v>
      </c>
      <c r="D45" s="26"/>
      <c r="E45" s="27">
        <f t="shared" ref="E45:K45" si="3">SUM(E26:E44)</f>
        <v>192</v>
      </c>
      <c r="F45" s="27">
        <f t="shared" si="3"/>
        <v>167</v>
      </c>
      <c r="G45" s="27">
        <f t="shared" si="3"/>
        <v>19</v>
      </c>
      <c r="H45" s="27">
        <f t="shared" si="3"/>
        <v>19</v>
      </c>
      <c r="I45" s="27">
        <f t="shared" si="3"/>
        <v>5212</v>
      </c>
      <c r="J45" s="27">
        <f t="shared" si="3"/>
        <v>76</v>
      </c>
      <c r="K45" s="27">
        <f t="shared" si="3"/>
        <v>5136</v>
      </c>
      <c r="L45" s="28"/>
    </row>
    <row r="46" spans="2:15" x14ac:dyDescent="0.25">
      <c r="B46" s="24" t="s">
        <v>41</v>
      </c>
      <c r="E46" s="22">
        <v>8</v>
      </c>
      <c r="F46" s="22">
        <v>14</v>
      </c>
      <c r="G46" s="22">
        <v>0</v>
      </c>
      <c r="H46" s="22">
        <v>1</v>
      </c>
      <c r="I46" s="22">
        <v>472</v>
      </c>
      <c r="J46" s="22">
        <v>3</v>
      </c>
      <c r="K46" s="22">
        <f>I46-J46</f>
        <v>469</v>
      </c>
      <c r="L46" s="22"/>
      <c r="M46" s="22"/>
      <c r="N46" s="22"/>
      <c r="O46" s="22"/>
    </row>
    <row r="47" spans="2:15" x14ac:dyDescent="0.25">
      <c r="B47" s="24" t="s">
        <v>42</v>
      </c>
      <c r="E47" s="22">
        <v>0</v>
      </c>
      <c r="F47" s="22">
        <v>0</v>
      </c>
      <c r="G47" s="22">
        <v>0</v>
      </c>
      <c r="H47" s="22">
        <v>0</v>
      </c>
      <c r="I47" s="22">
        <v>23</v>
      </c>
      <c r="J47" s="22">
        <v>4</v>
      </c>
      <c r="K47" s="22">
        <f>I47-J47</f>
        <v>19</v>
      </c>
      <c r="L47" s="22"/>
      <c r="M47" s="22"/>
      <c r="N47" s="22"/>
      <c r="O47" s="22"/>
    </row>
    <row r="48" spans="2:15" x14ac:dyDescent="0.25">
      <c r="B48" s="24" t="s">
        <v>43</v>
      </c>
      <c r="E48" s="22">
        <v>10</v>
      </c>
      <c r="F48" s="22">
        <v>2</v>
      </c>
      <c r="G48" s="22">
        <v>1</v>
      </c>
      <c r="H48" s="22">
        <v>0</v>
      </c>
      <c r="I48" s="22">
        <v>131</v>
      </c>
      <c r="J48" s="22">
        <v>4</v>
      </c>
      <c r="K48" s="22">
        <f>I48-J48</f>
        <v>127</v>
      </c>
      <c r="L48" s="22"/>
      <c r="M48" s="22"/>
      <c r="N48" s="22"/>
      <c r="O48" s="22"/>
    </row>
    <row r="49" spans="1:15" x14ac:dyDescent="0.25">
      <c r="B49" s="25" t="s">
        <v>23</v>
      </c>
      <c r="D49" s="31"/>
      <c r="E49" s="32">
        <f t="shared" ref="E49:K49" si="4">SUM(E46:E48)</f>
        <v>18</v>
      </c>
      <c r="F49" s="32">
        <f t="shared" si="4"/>
        <v>16</v>
      </c>
      <c r="G49" s="32">
        <f t="shared" si="4"/>
        <v>1</v>
      </c>
      <c r="H49" s="32">
        <f t="shared" si="4"/>
        <v>1</v>
      </c>
      <c r="I49" s="32">
        <f t="shared" si="4"/>
        <v>626</v>
      </c>
      <c r="J49" s="32">
        <f t="shared" si="4"/>
        <v>11</v>
      </c>
      <c r="K49" s="32">
        <f t="shared" si="4"/>
        <v>615</v>
      </c>
      <c r="L49" s="33"/>
    </row>
    <row r="50" spans="1:15" x14ac:dyDescent="0.25">
      <c r="B50" s="30" t="s">
        <v>24</v>
      </c>
      <c r="C50" s="15"/>
      <c r="D50" s="16"/>
      <c r="E50" s="20">
        <v>210</v>
      </c>
      <c r="F50" s="20">
        <v>183</v>
      </c>
      <c r="G50" s="20">
        <v>20</v>
      </c>
      <c r="H50" s="20">
        <v>20</v>
      </c>
      <c r="I50" s="20">
        <v>5838</v>
      </c>
      <c r="J50" s="20">
        <v>87</v>
      </c>
      <c r="K50" s="20">
        <f>I50-J50</f>
        <v>5751</v>
      </c>
      <c r="L50" s="21"/>
      <c r="M50" s="22"/>
      <c r="N50" s="23">
        <f>IF(E50=0,"N/A",ROUND((F50/E50)*100,0))</f>
        <v>87</v>
      </c>
      <c r="O50" s="22"/>
    </row>
    <row r="53" spans="1:15" x14ac:dyDescent="0.25">
      <c r="A53" s="14" t="s">
        <v>44</v>
      </c>
    </row>
    <row r="54" spans="1:15" x14ac:dyDescent="0.25">
      <c r="B54" s="24" t="s">
        <v>45</v>
      </c>
      <c r="E54" s="22">
        <v>21</v>
      </c>
      <c r="F54" s="22">
        <v>11</v>
      </c>
      <c r="G54" s="22">
        <v>0</v>
      </c>
      <c r="H54" s="22">
        <v>1</v>
      </c>
      <c r="I54" s="22">
        <v>441</v>
      </c>
      <c r="J54" s="22">
        <v>11</v>
      </c>
      <c r="K54" s="22">
        <f t="shared" ref="K54:K60" si="5">I54-J54</f>
        <v>430</v>
      </c>
      <c r="L54" s="22"/>
      <c r="M54" s="22"/>
      <c r="N54" s="22"/>
      <c r="O54" s="22"/>
    </row>
    <row r="55" spans="1:15" x14ac:dyDescent="0.25">
      <c r="B55" s="24" t="s">
        <v>26</v>
      </c>
      <c r="E55" s="22">
        <v>0</v>
      </c>
      <c r="F55" s="22">
        <v>1</v>
      </c>
      <c r="G55" s="22">
        <v>0</v>
      </c>
      <c r="H55" s="22">
        <v>0</v>
      </c>
      <c r="I55" s="22">
        <v>0</v>
      </c>
      <c r="J55" s="22">
        <v>0</v>
      </c>
      <c r="K55" s="22">
        <f t="shared" si="5"/>
        <v>0</v>
      </c>
      <c r="L55" s="22"/>
      <c r="M55" s="22"/>
      <c r="N55" s="22"/>
      <c r="O55" s="22"/>
    </row>
    <row r="56" spans="1:15" x14ac:dyDescent="0.25">
      <c r="B56" s="24" t="s">
        <v>46</v>
      </c>
      <c r="E56" s="22">
        <v>23</v>
      </c>
      <c r="F56" s="22">
        <v>27</v>
      </c>
      <c r="G56" s="22">
        <v>1</v>
      </c>
      <c r="H56" s="22">
        <v>0</v>
      </c>
      <c r="I56" s="22">
        <v>258</v>
      </c>
      <c r="J56" s="22">
        <v>9</v>
      </c>
      <c r="K56" s="22">
        <f t="shared" si="5"/>
        <v>249</v>
      </c>
      <c r="L56" s="22"/>
      <c r="M56" s="22"/>
      <c r="N56" s="22"/>
      <c r="O56" s="22"/>
    </row>
    <row r="57" spans="1:15" x14ac:dyDescent="0.25">
      <c r="B57" s="24" t="s">
        <v>31</v>
      </c>
      <c r="E57" s="22">
        <v>0</v>
      </c>
      <c r="F57" s="22">
        <v>0</v>
      </c>
      <c r="G57" s="22">
        <v>0</v>
      </c>
      <c r="H57" s="22">
        <v>0</v>
      </c>
      <c r="I57" s="22">
        <v>1</v>
      </c>
      <c r="J57" s="22">
        <v>0</v>
      </c>
      <c r="K57" s="22">
        <f t="shared" si="5"/>
        <v>1</v>
      </c>
      <c r="L57" s="22"/>
      <c r="M57" s="22"/>
      <c r="N57" s="22"/>
      <c r="O57" s="22"/>
    </row>
    <row r="58" spans="1:15" x14ac:dyDescent="0.25">
      <c r="B58" s="24" t="s">
        <v>34</v>
      </c>
      <c r="E58" s="22">
        <v>1</v>
      </c>
      <c r="F58" s="22">
        <v>1</v>
      </c>
      <c r="G58" s="22">
        <v>0</v>
      </c>
      <c r="H58" s="22">
        <v>0</v>
      </c>
      <c r="I58" s="22">
        <v>0</v>
      </c>
      <c r="J58" s="22">
        <v>0</v>
      </c>
      <c r="K58" s="22">
        <f t="shared" si="5"/>
        <v>0</v>
      </c>
      <c r="L58" s="22"/>
      <c r="M58" s="22"/>
      <c r="N58" s="22"/>
      <c r="O58" s="22"/>
    </row>
    <row r="59" spans="1:15" x14ac:dyDescent="0.25">
      <c r="B59" s="24" t="s">
        <v>47</v>
      </c>
      <c r="E59" s="22">
        <v>21</v>
      </c>
      <c r="F59" s="22">
        <v>29</v>
      </c>
      <c r="G59" s="22">
        <v>1</v>
      </c>
      <c r="H59" s="22">
        <v>1</v>
      </c>
      <c r="I59" s="22">
        <v>414</v>
      </c>
      <c r="J59" s="22">
        <v>5</v>
      </c>
      <c r="K59" s="22">
        <f t="shared" si="5"/>
        <v>409</v>
      </c>
      <c r="L59" s="22"/>
      <c r="M59" s="22"/>
      <c r="N59" s="22"/>
      <c r="O59" s="22"/>
    </row>
    <row r="60" spans="1:15" x14ac:dyDescent="0.25">
      <c r="B60" s="24" t="s">
        <v>37</v>
      </c>
      <c r="E60" s="22">
        <v>1</v>
      </c>
      <c r="F60" s="22">
        <v>0</v>
      </c>
      <c r="G60" s="22">
        <v>0</v>
      </c>
      <c r="H60" s="22">
        <v>0</v>
      </c>
      <c r="I60" s="22">
        <v>1</v>
      </c>
      <c r="J60" s="22">
        <v>0</v>
      </c>
      <c r="K60" s="22">
        <f t="shared" si="5"/>
        <v>1</v>
      </c>
      <c r="L60" s="22"/>
      <c r="M60" s="22"/>
      <c r="N60" s="22"/>
      <c r="O60" s="22"/>
    </row>
    <row r="61" spans="1:15" x14ac:dyDescent="0.25">
      <c r="B61" s="25" t="s">
        <v>21</v>
      </c>
      <c r="D61" s="26"/>
      <c r="E61" s="27">
        <f t="shared" ref="E61:K61" si="6">SUM(E53:E60)</f>
        <v>67</v>
      </c>
      <c r="F61" s="27">
        <f t="shared" si="6"/>
        <v>69</v>
      </c>
      <c r="G61" s="27">
        <f t="shared" si="6"/>
        <v>2</v>
      </c>
      <c r="H61" s="27">
        <f t="shared" si="6"/>
        <v>2</v>
      </c>
      <c r="I61" s="27">
        <f t="shared" si="6"/>
        <v>1115</v>
      </c>
      <c r="J61" s="27">
        <f t="shared" si="6"/>
        <v>25</v>
      </c>
      <c r="K61" s="27">
        <f t="shared" si="6"/>
        <v>1090</v>
      </c>
      <c r="L61" s="28"/>
    </row>
    <row r="62" spans="1:15" x14ac:dyDescent="0.25">
      <c r="B62" s="24" t="s">
        <v>41</v>
      </c>
      <c r="E62" s="22">
        <v>3</v>
      </c>
      <c r="F62" s="22">
        <v>6</v>
      </c>
      <c r="G62" s="22">
        <v>1</v>
      </c>
      <c r="H62" s="22">
        <v>0</v>
      </c>
      <c r="I62" s="22">
        <v>69</v>
      </c>
      <c r="J62" s="22">
        <v>3</v>
      </c>
      <c r="K62" s="22">
        <f>I62-J62</f>
        <v>66</v>
      </c>
      <c r="L62" s="22"/>
      <c r="M62" s="22"/>
      <c r="N62" s="22"/>
      <c r="O62" s="22"/>
    </row>
    <row r="63" spans="1:15" x14ac:dyDescent="0.25">
      <c r="B63" s="24" t="s">
        <v>42</v>
      </c>
      <c r="E63" s="22">
        <v>0</v>
      </c>
      <c r="F63" s="22">
        <v>0</v>
      </c>
      <c r="G63" s="22">
        <v>0</v>
      </c>
      <c r="H63" s="22">
        <v>0</v>
      </c>
      <c r="I63" s="22">
        <v>2</v>
      </c>
      <c r="J63" s="22">
        <v>1</v>
      </c>
      <c r="K63" s="22">
        <f>I63-J63</f>
        <v>1</v>
      </c>
      <c r="L63" s="22"/>
      <c r="M63" s="22"/>
      <c r="N63" s="22"/>
      <c r="O63" s="22"/>
    </row>
    <row r="64" spans="1:15" x14ac:dyDescent="0.25">
      <c r="B64" s="24" t="s">
        <v>43</v>
      </c>
      <c r="E64" s="22">
        <v>3</v>
      </c>
      <c r="F64" s="22">
        <v>3</v>
      </c>
      <c r="G64" s="22">
        <v>0</v>
      </c>
      <c r="H64" s="22">
        <v>1</v>
      </c>
      <c r="I64" s="22">
        <v>10</v>
      </c>
      <c r="J64" s="22">
        <v>1</v>
      </c>
      <c r="K64" s="22">
        <f>I64-J64</f>
        <v>9</v>
      </c>
      <c r="L64" s="22"/>
      <c r="M64" s="22"/>
      <c r="N64" s="22"/>
      <c r="O64" s="22"/>
    </row>
    <row r="65" spans="1:15" x14ac:dyDescent="0.25">
      <c r="B65" s="25" t="s">
        <v>23</v>
      </c>
      <c r="D65" s="31"/>
      <c r="E65" s="32">
        <f t="shared" ref="E65:K65" si="7">SUM(E62:E64)</f>
        <v>6</v>
      </c>
      <c r="F65" s="32">
        <f t="shared" si="7"/>
        <v>9</v>
      </c>
      <c r="G65" s="32">
        <f t="shared" si="7"/>
        <v>1</v>
      </c>
      <c r="H65" s="32">
        <f t="shared" si="7"/>
        <v>1</v>
      </c>
      <c r="I65" s="32">
        <f t="shared" si="7"/>
        <v>81</v>
      </c>
      <c r="J65" s="32">
        <f t="shared" si="7"/>
        <v>5</v>
      </c>
      <c r="K65" s="32">
        <f t="shared" si="7"/>
        <v>76</v>
      </c>
      <c r="L65" s="33"/>
    </row>
    <row r="66" spans="1:15" x14ac:dyDescent="0.25">
      <c r="B66" s="30" t="s">
        <v>24</v>
      </c>
      <c r="C66" s="15"/>
      <c r="D66" s="16"/>
      <c r="E66" s="20">
        <v>73</v>
      </c>
      <c r="F66" s="20">
        <v>78</v>
      </c>
      <c r="G66" s="20">
        <v>3</v>
      </c>
      <c r="H66" s="20">
        <v>3</v>
      </c>
      <c r="I66" s="20">
        <v>1196</v>
      </c>
      <c r="J66" s="20">
        <v>30</v>
      </c>
      <c r="K66" s="20">
        <f>I66-J66</f>
        <v>1166</v>
      </c>
      <c r="L66" s="21"/>
      <c r="M66" s="22"/>
      <c r="N66" s="23">
        <f>IF(E66=0,"N/A",ROUND((F66/E66)*100,0))</f>
        <v>107</v>
      </c>
      <c r="O66" s="22"/>
    </row>
    <row r="69" spans="1:15" x14ac:dyDescent="0.25">
      <c r="A69" s="14" t="s">
        <v>48</v>
      </c>
    </row>
    <row r="70" spans="1:15" x14ac:dyDescent="0.25">
      <c r="B70" s="24" t="s">
        <v>26</v>
      </c>
      <c r="E70" s="22">
        <v>0</v>
      </c>
      <c r="F70" s="22">
        <v>1</v>
      </c>
      <c r="G70" s="22">
        <v>0</v>
      </c>
      <c r="H70" s="22">
        <v>0</v>
      </c>
      <c r="I70" s="22">
        <v>1</v>
      </c>
      <c r="J70" s="22">
        <v>0</v>
      </c>
      <c r="K70" s="22">
        <f>I70-J70</f>
        <v>1</v>
      </c>
      <c r="L70" s="22"/>
      <c r="M70" s="22"/>
      <c r="N70" s="22"/>
      <c r="O70" s="22"/>
    </row>
    <row r="71" spans="1:15" x14ac:dyDescent="0.25">
      <c r="B71" s="24" t="s">
        <v>34</v>
      </c>
      <c r="E71" s="22">
        <v>1</v>
      </c>
      <c r="F71" s="22">
        <v>0</v>
      </c>
      <c r="G71" s="22">
        <v>0</v>
      </c>
      <c r="H71" s="22">
        <v>0</v>
      </c>
      <c r="I71" s="22">
        <v>1</v>
      </c>
      <c r="J71" s="22">
        <v>0</v>
      </c>
      <c r="K71" s="22">
        <f>I71-J71</f>
        <v>1</v>
      </c>
      <c r="L71" s="22"/>
      <c r="M71" s="22"/>
      <c r="N71" s="22"/>
      <c r="O71" s="22"/>
    </row>
    <row r="72" spans="1:15" x14ac:dyDescent="0.25">
      <c r="B72" s="24" t="s">
        <v>35</v>
      </c>
      <c r="E72" s="22">
        <v>6</v>
      </c>
      <c r="F72" s="22">
        <v>2</v>
      </c>
      <c r="G72" s="22">
        <v>0</v>
      </c>
      <c r="H72" s="22">
        <v>0</v>
      </c>
      <c r="I72" s="22">
        <v>273</v>
      </c>
      <c r="J72" s="22">
        <v>5</v>
      </c>
      <c r="K72" s="22">
        <f>I72-J72</f>
        <v>268</v>
      </c>
      <c r="L72" s="22"/>
      <c r="M72" s="22"/>
      <c r="N72" s="22"/>
      <c r="O72" s="22"/>
    </row>
    <row r="73" spans="1:15" x14ac:dyDescent="0.25">
      <c r="B73" s="24" t="s">
        <v>22</v>
      </c>
      <c r="E73" s="22">
        <v>0</v>
      </c>
      <c r="F73" s="22">
        <v>0</v>
      </c>
      <c r="G73" s="22">
        <v>0</v>
      </c>
      <c r="H73" s="22">
        <v>0</v>
      </c>
      <c r="I73" s="22">
        <v>1</v>
      </c>
      <c r="J73" s="22">
        <v>0</v>
      </c>
      <c r="K73" s="22">
        <f>I73-J73</f>
        <v>1</v>
      </c>
      <c r="L73" s="22"/>
      <c r="M73" s="22"/>
      <c r="N73" s="22"/>
      <c r="O73" s="22"/>
    </row>
    <row r="74" spans="1:15" x14ac:dyDescent="0.25">
      <c r="B74" s="24" t="s">
        <v>38</v>
      </c>
      <c r="E74" s="22">
        <v>0</v>
      </c>
      <c r="F74" s="22">
        <v>0</v>
      </c>
      <c r="G74" s="22">
        <v>0</v>
      </c>
      <c r="H74" s="22">
        <v>0</v>
      </c>
      <c r="I74" s="22">
        <v>1</v>
      </c>
      <c r="J74" s="22">
        <v>0</v>
      </c>
      <c r="K74" s="22">
        <f>I74-J74</f>
        <v>1</v>
      </c>
      <c r="L74" s="22"/>
      <c r="M74" s="22"/>
      <c r="N74" s="22"/>
      <c r="O74" s="22"/>
    </row>
    <row r="75" spans="1:15" x14ac:dyDescent="0.25">
      <c r="B75" s="25" t="s">
        <v>21</v>
      </c>
      <c r="D75" s="26"/>
      <c r="E75" s="27">
        <f t="shared" ref="E75:K75" si="8">SUM(E69:E74)</f>
        <v>7</v>
      </c>
      <c r="F75" s="27">
        <f t="shared" si="8"/>
        <v>3</v>
      </c>
      <c r="G75" s="27">
        <f t="shared" si="8"/>
        <v>0</v>
      </c>
      <c r="H75" s="27">
        <f t="shared" si="8"/>
        <v>0</v>
      </c>
      <c r="I75" s="27">
        <f t="shared" si="8"/>
        <v>277</v>
      </c>
      <c r="J75" s="27">
        <f t="shared" si="8"/>
        <v>5</v>
      </c>
      <c r="K75" s="27">
        <f t="shared" si="8"/>
        <v>272</v>
      </c>
      <c r="L75" s="28"/>
    </row>
    <row r="76" spans="1:15" x14ac:dyDescent="0.25">
      <c r="B76" s="24" t="s">
        <v>22</v>
      </c>
      <c r="E76" s="22">
        <v>0</v>
      </c>
      <c r="F76" s="22">
        <v>0</v>
      </c>
      <c r="G76" s="22">
        <v>0</v>
      </c>
      <c r="H76" s="22">
        <v>0</v>
      </c>
      <c r="I76" s="22">
        <v>13</v>
      </c>
      <c r="J76" s="22">
        <v>0</v>
      </c>
      <c r="K76" s="22">
        <f>I76-J76</f>
        <v>13</v>
      </c>
      <c r="L76" s="22"/>
      <c r="M76" s="22"/>
      <c r="N76" s="22"/>
      <c r="O76" s="22"/>
    </row>
    <row r="77" spans="1:15" x14ac:dyDescent="0.25">
      <c r="B77" s="25" t="s">
        <v>23</v>
      </c>
      <c r="D77" s="31"/>
      <c r="E77" s="32">
        <f t="shared" ref="E77:K77" si="9">SUM(E76:E76)</f>
        <v>0</v>
      </c>
      <c r="F77" s="32">
        <f t="shared" si="9"/>
        <v>0</v>
      </c>
      <c r="G77" s="32">
        <f t="shared" si="9"/>
        <v>0</v>
      </c>
      <c r="H77" s="32">
        <f t="shared" si="9"/>
        <v>0</v>
      </c>
      <c r="I77" s="32">
        <f t="shared" si="9"/>
        <v>13</v>
      </c>
      <c r="J77" s="32">
        <f t="shared" si="9"/>
        <v>0</v>
      </c>
      <c r="K77" s="32">
        <f t="shared" si="9"/>
        <v>13</v>
      </c>
      <c r="L77" s="33"/>
    </row>
    <row r="78" spans="1:15" x14ac:dyDescent="0.25">
      <c r="B78" s="30" t="s">
        <v>24</v>
      </c>
      <c r="C78" s="15"/>
      <c r="D78" s="16"/>
      <c r="E78" s="20">
        <v>7</v>
      </c>
      <c r="F78" s="20">
        <v>3</v>
      </c>
      <c r="G78" s="20">
        <v>0</v>
      </c>
      <c r="H78" s="20">
        <v>0</v>
      </c>
      <c r="I78" s="20">
        <v>290</v>
      </c>
      <c r="J78" s="20">
        <v>5</v>
      </c>
      <c r="K78" s="20">
        <f>I78-J78</f>
        <v>285</v>
      </c>
      <c r="L78" s="21"/>
      <c r="M78" s="22"/>
      <c r="N78" s="23">
        <f>IF(E78=0,"N/A",ROUND((F78/E78)*100,0))</f>
        <v>43</v>
      </c>
      <c r="O78" s="22"/>
    </row>
    <row r="81" spans="1:15" x14ac:dyDescent="0.25">
      <c r="A81" s="14" t="s">
        <v>49</v>
      </c>
    </row>
    <row r="82" spans="1:15" x14ac:dyDescent="0.25">
      <c r="B82" s="24" t="s">
        <v>50</v>
      </c>
      <c r="E82" s="22">
        <v>9</v>
      </c>
      <c r="F82" s="22">
        <v>0</v>
      </c>
      <c r="G82" s="22">
        <v>0</v>
      </c>
      <c r="H82" s="22">
        <v>0</v>
      </c>
      <c r="I82" s="22">
        <v>12</v>
      </c>
      <c r="J82" s="22">
        <v>0</v>
      </c>
      <c r="K82" s="22">
        <f>I82-J82</f>
        <v>12</v>
      </c>
      <c r="L82" s="22"/>
      <c r="M82" s="22"/>
      <c r="N82" s="22"/>
      <c r="O82" s="22"/>
    </row>
    <row r="83" spans="1:15" x14ac:dyDescent="0.25">
      <c r="B83" s="24" t="s">
        <v>51</v>
      </c>
      <c r="E83" s="22">
        <v>8</v>
      </c>
      <c r="F83" s="22">
        <v>10</v>
      </c>
      <c r="G83" s="22">
        <v>0</v>
      </c>
      <c r="H83" s="22">
        <v>0</v>
      </c>
      <c r="I83" s="22">
        <v>69</v>
      </c>
      <c r="J83" s="22">
        <v>10</v>
      </c>
      <c r="K83" s="22">
        <f>I83-J83</f>
        <v>59</v>
      </c>
      <c r="L83" s="22"/>
      <c r="M83" s="22"/>
      <c r="N83" s="22"/>
      <c r="O83" s="22"/>
    </row>
    <row r="84" spans="1:15" x14ac:dyDescent="0.25">
      <c r="B84" s="24" t="s">
        <v>52</v>
      </c>
      <c r="E84" s="22">
        <v>1</v>
      </c>
      <c r="F84" s="22">
        <v>11</v>
      </c>
      <c r="G84" s="22">
        <v>0</v>
      </c>
      <c r="H84" s="22">
        <v>0</v>
      </c>
      <c r="I84" s="22">
        <v>290</v>
      </c>
      <c r="J84" s="22">
        <v>3</v>
      </c>
      <c r="K84" s="22">
        <f>I84-J84</f>
        <v>287</v>
      </c>
      <c r="L84" s="22"/>
      <c r="M84" s="22"/>
      <c r="N84" s="22"/>
      <c r="O84" s="22"/>
    </row>
    <row r="85" spans="1:15" x14ac:dyDescent="0.25">
      <c r="B85" s="25" t="s">
        <v>21</v>
      </c>
      <c r="D85" s="26"/>
      <c r="E85" s="27">
        <f t="shared" ref="E85:K85" si="10">SUM(E81:E84)</f>
        <v>18</v>
      </c>
      <c r="F85" s="27">
        <f t="shared" si="10"/>
        <v>21</v>
      </c>
      <c r="G85" s="27">
        <f t="shared" si="10"/>
        <v>0</v>
      </c>
      <c r="H85" s="27">
        <f t="shared" si="10"/>
        <v>0</v>
      </c>
      <c r="I85" s="27">
        <f t="shared" si="10"/>
        <v>371</v>
      </c>
      <c r="J85" s="27">
        <f t="shared" si="10"/>
        <v>13</v>
      </c>
      <c r="K85" s="27">
        <f t="shared" si="10"/>
        <v>358</v>
      </c>
      <c r="L85" s="28"/>
    </row>
    <row r="86" spans="1:15" x14ac:dyDescent="0.25">
      <c r="B86" s="24" t="s">
        <v>43</v>
      </c>
      <c r="E86" s="22">
        <v>0</v>
      </c>
      <c r="F86" s="22">
        <v>1</v>
      </c>
      <c r="G86" s="22">
        <v>0</v>
      </c>
      <c r="H86" s="22">
        <v>0</v>
      </c>
      <c r="I86" s="22">
        <v>17</v>
      </c>
      <c r="J86" s="22">
        <v>1</v>
      </c>
      <c r="K86" s="22">
        <f>I86-J86</f>
        <v>16</v>
      </c>
      <c r="L86" s="22"/>
      <c r="M86" s="22"/>
      <c r="N86" s="22"/>
      <c r="O86" s="22"/>
    </row>
    <row r="87" spans="1:15" x14ac:dyDescent="0.25">
      <c r="B87" s="25" t="s">
        <v>23</v>
      </c>
      <c r="D87" s="31"/>
      <c r="E87" s="32">
        <f t="shared" ref="E87:K87" si="11">SUM(E86:E86)</f>
        <v>0</v>
      </c>
      <c r="F87" s="32">
        <f t="shared" si="11"/>
        <v>1</v>
      </c>
      <c r="G87" s="32">
        <f t="shared" si="11"/>
        <v>0</v>
      </c>
      <c r="H87" s="32">
        <f t="shared" si="11"/>
        <v>0</v>
      </c>
      <c r="I87" s="32">
        <f t="shared" si="11"/>
        <v>17</v>
      </c>
      <c r="J87" s="32">
        <f t="shared" si="11"/>
        <v>1</v>
      </c>
      <c r="K87" s="32">
        <f t="shared" si="11"/>
        <v>16</v>
      </c>
      <c r="L87" s="33"/>
    </row>
    <row r="88" spans="1:15" x14ac:dyDescent="0.25">
      <c r="B88" s="30" t="s">
        <v>53</v>
      </c>
      <c r="C88" s="15"/>
      <c r="D88" s="16"/>
      <c r="E88" s="20">
        <v>18</v>
      </c>
      <c r="F88" s="20">
        <v>22</v>
      </c>
      <c r="G88" s="20">
        <v>0</v>
      </c>
      <c r="H88" s="20">
        <v>0</v>
      </c>
      <c r="I88" s="20">
        <v>388</v>
      </c>
      <c r="J88" s="20">
        <v>14</v>
      </c>
      <c r="K88" s="20">
        <f>I88-J88</f>
        <v>374</v>
      </c>
      <c r="L88" s="21"/>
      <c r="M88" s="22"/>
      <c r="N88" s="23">
        <f>IF(E88=0,"N/A",ROUND((F88/E88)*100,0))</f>
        <v>122</v>
      </c>
      <c r="O88" s="22"/>
    </row>
    <row r="91" spans="1:15" x14ac:dyDescent="0.25">
      <c r="A91" s="14" t="s">
        <v>54</v>
      </c>
    </row>
    <row r="92" spans="1:15" x14ac:dyDescent="0.25">
      <c r="B92" s="24" t="s">
        <v>55</v>
      </c>
      <c r="E92" s="22">
        <v>0</v>
      </c>
      <c r="F92" s="22">
        <v>0</v>
      </c>
      <c r="G92" s="22">
        <v>0</v>
      </c>
      <c r="H92" s="22">
        <v>0</v>
      </c>
      <c r="I92" s="22">
        <v>2</v>
      </c>
      <c r="J92" s="22">
        <v>0</v>
      </c>
      <c r="K92" s="22">
        <f>I92-J92</f>
        <v>2</v>
      </c>
      <c r="L92" s="22"/>
      <c r="M92" s="22"/>
      <c r="N92" s="22"/>
      <c r="O92" s="22"/>
    </row>
    <row r="93" spans="1:15" x14ac:dyDescent="0.25">
      <c r="B93" s="24" t="s">
        <v>56</v>
      </c>
      <c r="E93" s="22">
        <v>2</v>
      </c>
      <c r="F93" s="22">
        <v>3</v>
      </c>
      <c r="G93" s="22">
        <v>0</v>
      </c>
      <c r="H93" s="22">
        <v>0</v>
      </c>
      <c r="I93" s="22">
        <v>758</v>
      </c>
      <c r="J93" s="22">
        <v>1</v>
      </c>
      <c r="K93" s="22">
        <f>I93-J93</f>
        <v>757</v>
      </c>
      <c r="L93" s="22"/>
      <c r="M93" s="22"/>
      <c r="N93" s="22"/>
      <c r="O93" s="22"/>
    </row>
    <row r="94" spans="1:15" x14ac:dyDescent="0.25">
      <c r="B94" s="24" t="s">
        <v>43</v>
      </c>
      <c r="E94" s="22">
        <v>0</v>
      </c>
      <c r="F94" s="22">
        <v>0</v>
      </c>
      <c r="G94" s="22">
        <v>0</v>
      </c>
      <c r="H94" s="22">
        <v>0</v>
      </c>
      <c r="I94" s="22">
        <v>1</v>
      </c>
      <c r="J94" s="22">
        <v>0</v>
      </c>
      <c r="K94" s="22">
        <f>I94-J94</f>
        <v>1</v>
      </c>
      <c r="L94" s="22"/>
      <c r="M94" s="22"/>
      <c r="N94" s="22"/>
      <c r="O94" s="22"/>
    </row>
    <row r="95" spans="1:15" x14ac:dyDescent="0.25">
      <c r="B95" s="30" t="s">
        <v>57</v>
      </c>
      <c r="C95" s="15"/>
      <c r="D95" s="16"/>
      <c r="E95" s="17">
        <f t="shared" ref="E95:K95" si="12">SUM(E91:E94)</f>
        <v>2</v>
      </c>
      <c r="F95" s="17">
        <f t="shared" si="12"/>
        <v>3</v>
      </c>
      <c r="G95" s="17">
        <f t="shared" si="12"/>
        <v>0</v>
      </c>
      <c r="H95" s="17">
        <f t="shared" si="12"/>
        <v>0</v>
      </c>
      <c r="I95" s="17">
        <f t="shared" si="12"/>
        <v>761</v>
      </c>
      <c r="J95" s="17">
        <f t="shared" si="12"/>
        <v>1</v>
      </c>
      <c r="K95" s="17">
        <f t="shared" si="12"/>
        <v>760</v>
      </c>
      <c r="L95" s="18"/>
      <c r="N95" s="19">
        <f>IF(E95=0,"N/A",ROUND((F95/E95)*100,0))</f>
        <v>150</v>
      </c>
    </row>
    <row r="97" spans="1:15" x14ac:dyDescent="0.25">
      <c r="A97" s="14" t="s">
        <v>58</v>
      </c>
    </row>
    <row r="98" spans="1:15" x14ac:dyDescent="0.25">
      <c r="B98" s="24" t="s">
        <v>50</v>
      </c>
      <c r="E98" s="22">
        <v>0</v>
      </c>
      <c r="F98" s="22">
        <v>0</v>
      </c>
      <c r="G98" s="22">
        <v>0</v>
      </c>
      <c r="H98" s="22">
        <v>0</v>
      </c>
      <c r="I98" s="22">
        <v>1</v>
      </c>
      <c r="J98" s="22">
        <v>0</v>
      </c>
      <c r="K98" s="22">
        <f>I98-J98</f>
        <v>1</v>
      </c>
      <c r="L98" s="22"/>
      <c r="M98" s="22"/>
      <c r="N98" s="22"/>
      <c r="O98" s="22"/>
    </row>
    <row r="99" spans="1:15" x14ac:dyDescent="0.25">
      <c r="B99" s="24" t="s">
        <v>55</v>
      </c>
      <c r="E99" s="22">
        <v>0</v>
      </c>
      <c r="F99" s="22">
        <v>0</v>
      </c>
      <c r="G99" s="22">
        <v>0</v>
      </c>
      <c r="H99" s="22">
        <v>0</v>
      </c>
      <c r="I99" s="22">
        <v>2</v>
      </c>
      <c r="J99" s="22">
        <v>0</v>
      </c>
      <c r="K99" s="22">
        <f>I99-J99</f>
        <v>2</v>
      </c>
      <c r="L99" s="22"/>
      <c r="M99" s="22"/>
      <c r="N99" s="22"/>
      <c r="O99" s="22"/>
    </row>
    <row r="100" spans="1:15" x14ac:dyDescent="0.25">
      <c r="B100" s="24" t="s">
        <v>43</v>
      </c>
      <c r="E100" s="22">
        <v>1</v>
      </c>
      <c r="F100" s="22">
        <v>2</v>
      </c>
      <c r="G100" s="22">
        <v>0</v>
      </c>
      <c r="H100" s="22">
        <v>0</v>
      </c>
      <c r="I100" s="22">
        <v>47</v>
      </c>
      <c r="J100" s="22">
        <v>2</v>
      </c>
      <c r="K100" s="22">
        <f>I100-J100</f>
        <v>45</v>
      </c>
      <c r="L100" s="22"/>
      <c r="M100" s="22"/>
      <c r="N100" s="22"/>
      <c r="O100" s="22"/>
    </row>
    <row r="101" spans="1:15" x14ac:dyDescent="0.25">
      <c r="B101" s="25" t="s">
        <v>21</v>
      </c>
      <c r="D101" s="26"/>
      <c r="E101" s="29">
        <f t="shared" ref="E101:K101" si="13">SUM(E98:E100)</f>
        <v>1</v>
      </c>
      <c r="F101" s="29">
        <f t="shared" si="13"/>
        <v>2</v>
      </c>
      <c r="G101" s="29">
        <f t="shared" si="13"/>
        <v>0</v>
      </c>
      <c r="H101" s="29">
        <f t="shared" si="13"/>
        <v>0</v>
      </c>
      <c r="I101" s="29">
        <f t="shared" si="13"/>
        <v>50</v>
      </c>
      <c r="J101" s="29">
        <f t="shared" si="13"/>
        <v>2</v>
      </c>
      <c r="K101" s="29">
        <f t="shared" si="13"/>
        <v>48</v>
      </c>
      <c r="L101" s="28"/>
    </row>
    <row r="102" spans="1:15" x14ac:dyDescent="0.25">
      <c r="B102" s="24" t="s">
        <v>41</v>
      </c>
      <c r="E102" s="22">
        <v>0</v>
      </c>
      <c r="F102" s="22">
        <v>0</v>
      </c>
      <c r="G102" s="22">
        <v>0</v>
      </c>
      <c r="H102" s="22">
        <v>0</v>
      </c>
      <c r="I102" s="22">
        <v>2</v>
      </c>
      <c r="J102" s="22">
        <v>0</v>
      </c>
      <c r="K102" s="22">
        <f>I102-J102</f>
        <v>2</v>
      </c>
      <c r="L102" s="22"/>
      <c r="M102" s="22"/>
      <c r="N102" s="22"/>
      <c r="O102" s="22"/>
    </row>
    <row r="103" spans="1:15" x14ac:dyDescent="0.25">
      <c r="B103" s="24" t="s">
        <v>42</v>
      </c>
      <c r="E103" s="22">
        <v>0</v>
      </c>
      <c r="F103" s="22">
        <v>0</v>
      </c>
      <c r="G103" s="22">
        <v>0</v>
      </c>
      <c r="H103" s="22">
        <v>0</v>
      </c>
      <c r="I103" s="22">
        <v>1</v>
      </c>
      <c r="J103" s="22">
        <v>0</v>
      </c>
      <c r="K103" s="22">
        <f>I103-J103</f>
        <v>1</v>
      </c>
      <c r="L103" s="22"/>
      <c r="M103" s="22"/>
      <c r="N103" s="22"/>
      <c r="O103" s="22"/>
    </row>
    <row r="104" spans="1:15" x14ac:dyDescent="0.25">
      <c r="B104" s="24" t="s">
        <v>43</v>
      </c>
      <c r="E104" s="22">
        <v>1</v>
      </c>
      <c r="F104" s="22">
        <v>0</v>
      </c>
      <c r="G104" s="22">
        <v>0</v>
      </c>
      <c r="H104" s="22">
        <v>0</v>
      </c>
      <c r="I104" s="22">
        <v>10</v>
      </c>
      <c r="J104" s="22">
        <v>0</v>
      </c>
      <c r="K104" s="22">
        <f>I104-J104</f>
        <v>10</v>
      </c>
      <c r="L104" s="22"/>
      <c r="M104" s="22"/>
      <c r="N104" s="22"/>
      <c r="O104" s="22"/>
    </row>
    <row r="105" spans="1:15" x14ac:dyDescent="0.25">
      <c r="B105" s="25" t="s">
        <v>23</v>
      </c>
      <c r="D105" s="31"/>
      <c r="E105" s="32">
        <f t="shared" ref="E105:K105" si="14">SUM(E102:E104)</f>
        <v>1</v>
      </c>
      <c r="F105" s="32">
        <f t="shared" si="14"/>
        <v>0</v>
      </c>
      <c r="G105" s="32">
        <f t="shared" si="14"/>
        <v>0</v>
      </c>
      <c r="H105" s="32">
        <f t="shared" si="14"/>
        <v>0</v>
      </c>
      <c r="I105" s="32">
        <f t="shared" si="14"/>
        <v>13</v>
      </c>
      <c r="J105" s="32">
        <f t="shared" si="14"/>
        <v>0</v>
      </c>
      <c r="K105" s="32">
        <f t="shared" si="14"/>
        <v>13</v>
      </c>
      <c r="L105" s="33"/>
    </row>
    <row r="106" spans="1:15" x14ac:dyDescent="0.25">
      <c r="B106" s="30" t="s">
        <v>57</v>
      </c>
      <c r="C106" s="15"/>
      <c r="D106" s="16"/>
      <c r="E106" s="20">
        <v>2</v>
      </c>
      <c r="F106" s="20">
        <v>2</v>
      </c>
      <c r="G106" s="20">
        <v>0</v>
      </c>
      <c r="H106" s="20">
        <v>0</v>
      </c>
      <c r="I106" s="20">
        <v>63</v>
      </c>
      <c r="J106" s="20">
        <v>2</v>
      </c>
      <c r="K106" s="20">
        <f>I106-J106</f>
        <v>61</v>
      </c>
      <c r="L106" s="21"/>
      <c r="M106" s="22"/>
      <c r="N106" s="23">
        <f>IF(E106=0,"N/A",ROUND((F106/E106)*100,0))</f>
        <v>100</v>
      </c>
      <c r="O106" s="22"/>
    </row>
    <row r="109" spans="1:15" x14ac:dyDescent="0.25">
      <c r="A109" s="14" t="s">
        <v>59</v>
      </c>
    </row>
    <row r="110" spans="1:15" x14ac:dyDescent="0.25">
      <c r="B110" s="24" t="s">
        <v>51</v>
      </c>
      <c r="E110" s="22">
        <v>0</v>
      </c>
      <c r="F110" s="22">
        <v>0</v>
      </c>
      <c r="G110" s="22">
        <v>0</v>
      </c>
      <c r="H110" s="22">
        <v>0</v>
      </c>
      <c r="I110" s="22">
        <v>20</v>
      </c>
      <c r="J110" s="22">
        <v>1</v>
      </c>
      <c r="K110" s="22">
        <f t="shared" ref="K110:K115" si="15">I110-J110</f>
        <v>19</v>
      </c>
      <c r="L110" s="22"/>
      <c r="M110" s="22"/>
      <c r="N110" s="22"/>
      <c r="O110" s="22"/>
    </row>
    <row r="111" spans="1:15" x14ac:dyDescent="0.25">
      <c r="B111" s="24" t="s">
        <v>60</v>
      </c>
      <c r="E111" s="22">
        <v>24</v>
      </c>
      <c r="F111" s="22">
        <v>4</v>
      </c>
      <c r="G111" s="22">
        <v>0</v>
      </c>
      <c r="H111" s="22">
        <v>0</v>
      </c>
      <c r="I111" s="22">
        <v>247</v>
      </c>
      <c r="J111" s="22">
        <v>1</v>
      </c>
      <c r="K111" s="22">
        <f t="shared" si="15"/>
        <v>246</v>
      </c>
      <c r="L111" s="22"/>
      <c r="M111" s="22"/>
      <c r="N111" s="22"/>
      <c r="O111" s="22"/>
    </row>
    <row r="112" spans="1:15" x14ac:dyDescent="0.25">
      <c r="B112" s="24" t="s">
        <v>55</v>
      </c>
      <c r="E112" s="22">
        <v>10</v>
      </c>
      <c r="F112" s="22">
        <v>0</v>
      </c>
      <c r="G112" s="22">
        <v>0</v>
      </c>
      <c r="H112" s="22">
        <v>0</v>
      </c>
      <c r="I112" s="22">
        <v>456</v>
      </c>
      <c r="J112" s="22">
        <v>1</v>
      </c>
      <c r="K112" s="22">
        <f t="shared" si="15"/>
        <v>455</v>
      </c>
      <c r="L112" s="22"/>
      <c r="M112" s="22"/>
      <c r="N112" s="22"/>
      <c r="O112" s="22"/>
    </row>
    <row r="113" spans="1:15" x14ac:dyDescent="0.25">
      <c r="B113" s="24" t="s">
        <v>61</v>
      </c>
      <c r="E113" s="22">
        <v>0</v>
      </c>
      <c r="F113" s="22">
        <v>34</v>
      </c>
      <c r="G113" s="22">
        <v>0</v>
      </c>
      <c r="H113" s="22">
        <v>0</v>
      </c>
      <c r="I113" s="22">
        <v>351</v>
      </c>
      <c r="J113" s="22">
        <v>1</v>
      </c>
      <c r="K113" s="22">
        <f t="shared" si="15"/>
        <v>350</v>
      </c>
      <c r="L113" s="22"/>
      <c r="M113" s="22"/>
      <c r="N113" s="22"/>
      <c r="O113" s="22"/>
    </row>
    <row r="114" spans="1:15" x14ac:dyDescent="0.25">
      <c r="B114" s="24" t="s">
        <v>42</v>
      </c>
      <c r="E114" s="22">
        <v>1</v>
      </c>
      <c r="F114" s="22">
        <v>1</v>
      </c>
      <c r="G114" s="22">
        <v>0</v>
      </c>
      <c r="H114" s="22">
        <v>0</v>
      </c>
      <c r="I114" s="22">
        <v>180</v>
      </c>
      <c r="J114" s="22">
        <v>6</v>
      </c>
      <c r="K114" s="22">
        <f t="shared" si="15"/>
        <v>174</v>
      </c>
      <c r="L114" s="22"/>
      <c r="M114" s="22"/>
      <c r="N114" s="22"/>
      <c r="O114" s="22"/>
    </row>
    <row r="115" spans="1:15" x14ac:dyDescent="0.25">
      <c r="B115" s="24" t="s">
        <v>56</v>
      </c>
      <c r="E115" s="22">
        <v>1</v>
      </c>
      <c r="F115" s="22">
        <v>35</v>
      </c>
      <c r="G115" s="22">
        <v>0</v>
      </c>
      <c r="H115" s="22">
        <v>0</v>
      </c>
      <c r="I115" s="22">
        <v>416</v>
      </c>
      <c r="J115" s="22">
        <v>3</v>
      </c>
      <c r="K115" s="22">
        <f t="shared" si="15"/>
        <v>413</v>
      </c>
      <c r="L115" s="22"/>
      <c r="M115" s="22"/>
      <c r="N115" s="22"/>
      <c r="O115" s="22"/>
    </row>
    <row r="116" spans="1:15" x14ac:dyDescent="0.25">
      <c r="B116" s="25" t="s">
        <v>21</v>
      </c>
      <c r="D116" s="26"/>
      <c r="E116" s="27">
        <f t="shared" ref="E116:K116" si="16">SUM(E109:E115)</f>
        <v>36</v>
      </c>
      <c r="F116" s="27">
        <f t="shared" si="16"/>
        <v>74</v>
      </c>
      <c r="G116" s="27">
        <f t="shared" si="16"/>
        <v>0</v>
      </c>
      <c r="H116" s="27">
        <f t="shared" si="16"/>
        <v>0</v>
      </c>
      <c r="I116" s="27">
        <f t="shared" si="16"/>
        <v>1670</v>
      </c>
      <c r="J116" s="27">
        <f t="shared" si="16"/>
        <v>13</v>
      </c>
      <c r="K116" s="27">
        <f t="shared" si="16"/>
        <v>1657</v>
      </c>
      <c r="L116" s="28"/>
    </row>
    <row r="117" spans="1:15" x14ac:dyDescent="0.25">
      <c r="B117" s="24" t="s">
        <v>41</v>
      </c>
      <c r="E117" s="22">
        <v>0</v>
      </c>
      <c r="F117" s="22">
        <v>1</v>
      </c>
      <c r="G117" s="22">
        <v>0</v>
      </c>
      <c r="H117" s="22">
        <v>0</v>
      </c>
      <c r="I117" s="22">
        <v>4</v>
      </c>
      <c r="J117" s="22">
        <v>0</v>
      </c>
      <c r="K117" s="22">
        <f>I117-J117</f>
        <v>4</v>
      </c>
      <c r="L117" s="22"/>
      <c r="M117" s="22"/>
      <c r="N117" s="22"/>
      <c r="O117" s="22"/>
    </row>
    <row r="118" spans="1:15" x14ac:dyDescent="0.25">
      <c r="B118" s="24" t="s">
        <v>42</v>
      </c>
      <c r="E118" s="22">
        <v>0</v>
      </c>
      <c r="F118" s="22">
        <v>0</v>
      </c>
      <c r="G118" s="22">
        <v>0</v>
      </c>
      <c r="H118" s="22">
        <v>0</v>
      </c>
      <c r="I118" s="22">
        <v>5</v>
      </c>
      <c r="J118" s="22">
        <v>0</v>
      </c>
      <c r="K118" s="22">
        <f>I118-J118</f>
        <v>5</v>
      </c>
      <c r="L118" s="22"/>
      <c r="M118" s="22"/>
      <c r="N118" s="22"/>
      <c r="O118" s="22"/>
    </row>
    <row r="119" spans="1:15" x14ac:dyDescent="0.25">
      <c r="B119" s="24" t="s">
        <v>43</v>
      </c>
      <c r="E119" s="22">
        <v>1</v>
      </c>
      <c r="F119" s="22">
        <v>7</v>
      </c>
      <c r="G119" s="22">
        <v>0</v>
      </c>
      <c r="H119" s="22">
        <v>0</v>
      </c>
      <c r="I119" s="22">
        <v>41</v>
      </c>
      <c r="J119" s="22">
        <v>0</v>
      </c>
      <c r="K119" s="22">
        <f>I119-J119</f>
        <v>41</v>
      </c>
      <c r="L119" s="22"/>
      <c r="M119" s="22"/>
      <c r="N119" s="22"/>
      <c r="O119" s="22"/>
    </row>
    <row r="120" spans="1:15" x14ac:dyDescent="0.25">
      <c r="B120" s="25" t="s">
        <v>23</v>
      </c>
      <c r="D120" s="31"/>
      <c r="E120" s="32">
        <f t="shared" ref="E120:K120" si="17">SUM(E117:E119)</f>
        <v>1</v>
      </c>
      <c r="F120" s="32">
        <f t="shared" si="17"/>
        <v>8</v>
      </c>
      <c r="G120" s="32">
        <f t="shared" si="17"/>
        <v>0</v>
      </c>
      <c r="H120" s="32">
        <f t="shared" si="17"/>
        <v>0</v>
      </c>
      <c r="I120" s="32">
        <f t="shared" si="17"/>
        <v>50</v>
      </c>
      <c r="J120" s="32">
        <f t="shared" si="17"/>
        <v>0</v>
      </c>
      <c r="K120" s="32">
        <f t="shared" si="17"/>
        <v>50</v>
      </c>
      <c r="L120" s="33"/>
    </row>
    <row r="121" spans="1:15" x14ac:dyDescent="0.25">
      <c r="B121" s="30" t="s">
        <v>57</v>
      </c>
      <c r="C121" s="15"/>
      <c r="D121" s="16"/>
      <c r="E121" s="20">
        <v>37</v>
      </c>
      <c r="F121" s="20">
        <v>82</v>
      </c>
      <c r="G121" s="20">
        <v>0</v>
      </c>
      <c r="H121" s="20">
        <v>0</v>
      </c>
      <c r="I121" s="20">
        <v>1720</v>
      </c>
      <c r="J121" s="20">
        <v>13</v>
      </c>
      <c r="K121" s="20">
        <f>I121-J121</f>
        <v>1707</v>
      </c>
      <c r="L121" s="21"/>
      <c r="M121" s="22"/>
      <c r="N121" s="23">
        <f>IF(E121=0,"N/A",ROUND((F121/E121)*100,0))</f>
        <v>222</v>
      </c>
      <c r="O121" s="22"/>
    </row>
    <row r="124" spans="1:15" x14ac:dyDescent="0.25">
      <c r="A124" s="14" t="s">
        <v>62</v>
      </c>
    </row>
    <row r="125" spans="1:15" x14ac:dyDescent="0.25">
      <c r="B125" s="24" t="s">
        <v>63</v>
      </c>
      <c r="E125" s="22">
        <v>0</v>
      </c>
      <c r="F125" s="22">
        <v>2</v>
      </c>
      <c r="G125" s="22">
        <v>0</v>
      </c>
      <c r="H125" s="22">
        <v>0</v>
      </c>
      <c r="I125" s="22">
        <v>69</v>
      </c>
      <c r="J125" s="22">
        <v>2</v>
      </c>
      <c r="K125" s="22">
        <f t="shared" ref="K125:K135" si="18">I125-J125</f>
        <v>67</v>
      </c>
      <c r="L125" s="22"/>
      <c r="M125" s="22"/>
      <c r="N125" s="22"/>
      <c r="O125" s="22"/>
    </row>
    <row r="126" spans="1:15" x14ac:dyDescent="0.25">
      <c r="B126" s="24" t="s">
        <v>51</v>
      </c>
      <c r="E126" s="22">
        <v>0</v>
      </c>
      <c r="F126" s="22">
        <v>1</v>
      </c>
      <c r="G126" s="22">
        <v>0</v>
      </c>
      <c r="H126" s="22">
        <v>0</v>
      </c>
      <c r="I126" s="22">
        <v>10</v>
      </c>
      <c r="J126" s="22">
        <v>1</v>
      </c>
      <c r="K126" s="22">
        <f t="shared" si="18"/>
        <v>9</v>
      </c>
      <c r="L126" s="22"/>
      <c r="M126" s="22"/>
      <c r="N126" s="22"/>
      <c r="O126" s="22"/>
    </row>
    <row r="127" spans="1:15" x14ac:dyDescent="0.25">
      <c r="B127" s="24" t="s">
        <v>52</v>
      </c>
      <c r="E127" s="22">
        <v>0</v>
      </c>
      <c r="F127" s="22">
        <v>2</v>
      </c>
      <c r="G127" s="22">
        <v>0</v>
      </c>
      <c r="H127" s="22">
        <v>0</v>
      </c>
      <c r="I127" s="22">
        <v>15</v>
      </c>
      <c r="J127" s="22">
        <v>2</v>
      </c>
      <c r="K127" s="22">
        <f t="shared" si="18"/>
        <v>13</v>
      </c>
      <c r="L127" s="22"/>
      <c r="M127" s="22"/>
      <c r="N127" s="22"/>
      <c r="O127" s="22"/>
    </row>
    <row r="128" spans="1:15" x14ac:dyDescent="0.25">
      <c r="B128" s="24" t="s">
        <v>61</v>
      </c>
      <c r="E128" s="22">
        <v>8</v>
      </c>
      <c r="F128" s="22">
        <v>6</v>
      </c>
      <c r="G128" s="22">
        <v>0</v>
      </c>
      <c r="H128" s="22">
        <v>0</v>
      </c>
      <c r="I128" s="22">
        <v>136</v>
      </c>
      <c r="J128" s="22">
        <v>2</v>
      </c>
      <c r="K128" s="22">
        <f t="shared" si="18"/>
        <v>134</v>
      </c>
      <c r="L128" s="22"/>
      <c r="M128" s="22"/>
      <c r="N128" s="22"/>
      <c r="O128" s="22"/>
    </row>
    <row r="129" spans="1:15" x14ac:dyDescent="0.25">
      <c r="B129" s="24" t="s">
        <v>64</v>
      </c>
      <c r="E129" s="22">
        <v>10</v>
      </c>
      <c r="F129" s="22">
        <v>7</v>
      </c>
      <c r="G129" s="22">
        <v>0</v>
      </c>
      <c r="H129" s="22">
        <v>1</v>
      </c>
      <c r="I129" s="22">
        <v>318</v>
      </c>
      <c r="J129" s="22">
        <v>11</v>
      </c>
      <c r="K129" s="22">
        <f t="shared" si="18"/>
        <v>307</v>
      </c>
      <c r="L129" s="22"/>
      <c r="M129" s="22"/>
      <c r="N129" s="22"/>
      <c r="O129" s="22"/>
    </row>
    <row r="130" spans="1:15" x14ac:dyDescent="0.25">
      <c r="B130" s="24" t="s">
        <v>42</v>
      </c>
      <c r="E130" s="22">
        <v>0</v>
      </c>
      <c r="F130" s="22">
        <v>0</v>
      </c>
      <c r="G130" s="22">
        <v>0</v>
      </c>
      <c r="H130" s="22">
        <v>0</v>
      </c>
      <c r="I130" s="22">
        <v>8</v>
      </c>
      <c r="J130" s="22">
        <v>0</v>
      </c>
      <c r="K130" s="22">
        <f t="shared" si="18"/>
        <v>8</v>
      </c>
      <c r="L130" s="22"/>
      <c r="M130" s="22"/>
      <c r="N130" s="22"/>
      <c r="O130" s="22"/>
    </row>
    <row r="131" spans="1:15" x14ac:dyDescent="0.25">
      <c r="B131" s="24" t="s">
        <v>65</v>
      </c>
      <c r="E131" s="22">
        <v>0</v>
      </c>
      <c r="F131" s="22">
        <v>5</v>
      </c>
      <c r="G131" s="22">
        <v>0</v>
      </c>
      <c r="H131" s="22">
        <v>0</v>
      </c>
      <c r="I131" s="22">
        <v>10</v>
      </c>
      <c r="J131" s="22">
        <v>0</v>
      </c>
      <c r="K131" s="22">
        <f t="shared" si="18"/>
        <v>10</v>
      </c>
      <c r="L131" s="22"/>
      <c r="M131" s="22"/>
      <c r="N131" s="22"/>
      <c r="O131" s="22"/>
    </row>
    <row r="132" spans="1:15" x14ac:dyDescent="0.25">
      <c r="B132" s="24" t="s">
        <v>56</v>
      </c>
      <c r="E132" s="22">
        <v>0</v>
      </c>
      <c r="F132" s="22">
        <v>0</v>
      </c>
      <c r="G132" s="22">
        <v>0</v>
      </c>
      <c r="H132" s="22">
        <v>0</v>
      </c>
      <c r="I132" s="22">
        <v>8</v>
      </c>
      <c r="J132" s="22">
        <v>2</v>
      </c>
      <c r="K132" s="22">
        <f t="shared" si="18"/>
        <v>6</v>
      </c>
      <c r="L132" s="22"/>
      <c r="M132" s="22"/>
      <c r="N132" s="22"/>
      <c r="O132" s="22"/>
    </row>
    <row r="133" spans="1:15" x14ac:dyDescent="0.25">
      <c r="B133" s="24" t="s">
        <v>66</v>
      </c>
      <c r="E133" s="22">
        <v>1</v>
      </c>
      <c r="F133" s="22">
        <v>8</v>
      </c>
      <c r="G133" s="22">
        <v>0</v>
      </c>
      <c r="H133" s="22">
        <v>0</v>
      </c>
      <c r="I133" s="22">
        <v>141</v>
      </c>
      <c r="J133" s="22">
        <v>11</v>
      </c>
      <c r="K133" s="22">
        <f t="shared" si="18"/>
        <v>130</v>
      </c>
      <c r="L133" s="22"/>
      <c r="M133" s="22"/>
      <c r="N133" s="22"/>
      <c r="O133" s="22"/>
    </row>
    <row r="134" spans="1:15" x14ac:dyDescent="0.25">
      <c r="B134" s="24" t="s">
        <v>43</v>
      </c>
      <c r="E134" s="22">
        <v>0</v>
      </c>
      <c r="F134" s="22">
        <v>0</v>
      </c>
      <c r="G134" s="22">
        <v>0</v>
      </c>
      <c r="H134" s="22">
        <v>0</v>
      </c>
      <c r="I134" s="22">
        <v>27</v>
      </c>
      <c r="J134" s="22">
        <v>0</v>
      </c>
      <c r="K134" s="22">
        <f t="shared" si="18"/>
        <v>27</v>
      </c>
      <c r="L134" s="22"/>
      <c r="M134" s="22"/>
      <c r="N134" s="22"/>
      <c r="O134" s="22"/>
    </row>
    <row r="135" spans="1:15" x14ac:dyDescent="0.25">
      <c r="B135" s="24" t="s">
        <v>67</v>
      </c>
      <c r="E135" s="22">
        <v>8</v>
      </c>
      <c r="F135" s="22">
        <v>8</v>
      </c>
      <c r="G135" s="22">
        <v>1</v>
      </c>
      <c r="H135" s="22">
        <v>0</v>
      </c>
      <c r="I135" s="22">
        <v>210</v>
      </c>
      <c r="J135" s="22">
        <v>4</v>
      </c>
      <c r="K135" s="22">
        <f t="shared" si="18"/>
        <v>206</v>
      </c>
      <c r="L135" s="22"/>
      <c r="M135" s="22"/>
      <c r="N135" s="22"/>
      <c r="O135" s="22"/>
    </row>
    <row r="136" spans="1:15" x14ac:dyDescent="0.25">
      <c r="B136" s="25" t="s">
        <v>21</v>
      </c>
      <c r="D136" s="26"/>
      <c r="E136" s="27">
        <f t="shared" ref="E136:K136" si="19">SUM(E124:E135)</f>
        <v>27</v>
      </c>
      <c r="F136" s="27">
        <f t="shared" si="19"/>
        <v>39</v>
      </c>
      <c r="G136" s="27">
        <f t="shared" si="19"/>
        <v>1</v>
      </c>
      <c r="H136" s="27">
        <f t="shared" si="19"/>
        <v>1</v>
      </c>
      <c r="I136" s="27">
        <f t="shared" si="19"/>
        <v>952</v>
      </c>
      <c r="J136" s="27">
        <f t="shared" si="19"/>
        <v>35</v>
      </c>
      <c r="K136" s="27">
        <f t="shared" si="19"/>
        <v>917</v>
      </c>
      <c r="L136" s="28"/>
    </row>
    <row r="137" spans="1:15" x14ac:dyDescent="0.25">
      <c r="B137" s="24" t="s">
        <v>41</v>
      </c>
      <c r="E137" s="22">
        <v>1</v>
      </c>
      <c r="F137" s="22">
        <v>2</v>
      </c>
      <c r="G137" s="22">
        <v>0</v>
      </c>
      <c r="H137" s="22">
        <v>0</v>
      </c>
      <c r="I137" s="22">
        <v>49</v>
      </c>
      <c r="J137" s="22">
        <v>0</v>
      </c>
      <c r="K137" s="22">
        <f>I137-J137</f>
        <v>49</v>
      </c>
      <c r="L137" s="22"/>
      <c r="M137" s="22"/>
      <c r="N137" s="22"/>
      <c r="O137" s="22"/>
    </row>
    <row r="138" spans="1:15" x14ac:dyDescent="0.25">
      <c r="B138" s="24" t="s">
        <v>42</v>
      </c>
      <c r="E138" s="22">
        <v>0</v>
      </c>
      <c r="F138" s="22">
        <v>0</v>
      </c>
      <c r="G138" s="22">
        <v>0</v>
      </c>
      <c r="H138" s="22">
        <v>0</v>
      </c>
      <c r="I138" s="22">
        <v>3</v>
      </c>
      <c r="J138" s="22">
        <v>2</v>
      </c>
      <c r="K138" s="22">
        <f>I138-J138</f>
        <v>1</v>
      </c>
      <c r="L138" s="22"/>
      <c r="M138" s="22"/>
      <c r="N138" s="22"/>
      <c r="O138" s="22"/>
    </row>
    <row r="139" spans="1:15" x14ac:dyDescent="0.25">
      <c r="B139" s="24" t="s">
        <v>43</v>
      </c>
      <c r="E139" s="22">
        <v>1</v>
      </c>
      <c r="F139" s="22">
        <v>0</v>
      </c>
      <c r="G139" s="22">
        <v>0</v>
      </c>
      <c r="H139" s="22">
        <v>0</v>
      </c>
      <c r="I139" s="22">
        <v>12</v>
      </c>
      <c r="J139" s="22">
        <v>1</v>
      </c>
      <c r="K139" s="22">
        <f>I139-J139</f>
        <v>11</v>
      </c>
      <c r="L139" s="22"/>
      <c r="M139" s="22"/>
      <c r="N139" s="22"/>
      <c r="O139" s="22"/>
    </row>
    <row r="140" spans="1:15" x14ac:dyDescent="0.25">
      <c r="B140" s="25" t="s">
        <v>23</v>
      </c>
      <c r="D140" s="31"/>
      <c r="E140" s="32">
        <f t="shared" ref="E140:K140" si="20">SUM(E137:E139)</f>
        <v>2</v>
      </c>
      <c r="F140" s="32">
        <f t="shared" si="20"/>
        <v>2</v>
      </c>
      <c r="G140" s="32">
        <f t="shared" si="20"/>
        <v>0</v>
      </c>
      <c r="H140" s="32">
        <f t="shared" si="20"/>
        <v>0</v>
      </c>
      <c r="I140" s="32">
        <f t="shared" si="20"/>
        <v>64</v>
      </c>
      <c r="J140" s="32">
        <f t="shared" si="20"/>
        <v>3</v>
      </c>
      <c r="K140" s="32">
        <f t="shared" si="20"/>
        <v>61</v>
      </c>
      <c r="L140" s="33"/>
    </row>
    <row r="141" spans="1:15" x14ac:dyDescent="0.25">
      <c r="B141" s="30" t="s">
        <v>24</v>
      </c>
      <c r="C141" s="15"/>
      <c r="D141" s="16"/>
      <c r="E141" s="20">
        <v>29</v>
      </c>
      <c r="F141" s="20">
        <v>41</v>
      </c>
      <c r="G141" s="20">
        <v>1</v>
      </c>
      <c r="H141" s="20">
        <v>1</v>
      </c>
      <c r="I141" s="20">
        <v>1016</v>
      </c>
      <c r="J141" s="20">
        <v>38</v>
      </c>
      <c r="K141" s="20">
        <f>I141-J141</f>
        <v>978</v>
      </c>
      <c r="L141" s="21"/>
      <c r="M141" s="22"/>
      <c r="N141" s="23">
        <f>IF(E141=0,"N/A",ROUND((F141/E141)*100,0))</f>
        <v>141</v>
      </c>
      <c r="O141" s="22"/>
    </row>
    <row r="144" spans="1:15" x14ac:dyDescent="0.25">
      <c r="A144" s="14" t="s">
        <v>68</v>
      </c>
    </row>
    <row r="145" spans="1:15" x14ac:dyDescent="0.25">
      <c r="B145" s="24" t="s">
        <v>50</v>
      </c>
      <c r="E145" s="22">
        <v>0</v>
      </c>
      <c r="F145" s="22">
        <v>0</v>
      </c>
      <c r="G145" s="22">
        <v>0</v>
      </c>
      <c r="H145" s="22">
        <v>0</v>
      </c>
      <c r="I145" s="22">
        <v>1</v>
      </c>
      <c r="J145" s="22">
        <v>0</v>
      </c>
      <c r="K145" s="22">
        <f t="shared" ref="K145:K151" si="21">I145-J145</f>
        <v>1</v>
      </c>
      <c r="L145" s="22"/>
      <c r="M145" s="22"/>
      <c r="N145" s="22"/>
      <c r="O145" s="22"/>
    </row>
    <row r="146" spans="1:15" x14ac:dyDescent="0.25">
      <c r="B146" s="24" t="s">
        <v>69</v>
      </c>
      <c r="E146" s="22">
        <v>5</v>
      </c>
      <c r="F146" s="22">
        <v>10</v>
      </c>
      <c r="G146" s="22">
        <v>1</v>
      </c>
      <c r="H146" s="22">
        <v>0</v>
      </c>
      <c r="I146" s="22">
        <v>127</v>
      </c>
      <c r="J146" s="22">
        <v>0</v>
      </c>
      <c r="K146" s="22">
        <f t="shared" si="21"/>
        <v>127</v>
      </c>
      <c r="L146" s="22"/>
      <c r="M146" s="22"/>
      <c r="N146" s="22"/>
      <c r="O146" s="22"/>
    </row>
    <row r="147" spans="1:15" x14ac:dyDescent="0.25">
      <c r="B147" s="24" t="s">
        <v>70</v>
      </c>
      <c r="E147" s="22">
        <v>5</v>
      </c>
      <c r="F147" s="22">
        <v>0</v>
      </c>
      <c r="G147" s="22">
        <v>0</v>
      </c>
      <c r="H147" s="22">
        <v>0</v>
      </c>
      <c r="I147" s="22">
        <v>114</v>
      </c>
      <c r="J147" s="22">
        <v>1</v>
      </c>
      <c r="K147" s="22">
        <f t="shared" si="21"/>
        <v>113</v>
      </c>
      <c r="L147" s="22"/>
      <c r="M147" s="22"/>
      <c r="N147" s="22"/>
      <c r="O147" s="22"/>
    </row>
    <row r="148" spans="1:15" x14ac:dyDescent="0.25">
      <c r="B148" s="24" t="s">
        <v>71</v>
      </c>
      <c r="E148" s="22">
        <v>3</v>
      </c>
      <c r="F148" s="22">
        <v>7</v>
      </c>
      <c r="G148" s="22">
        <v>0</v>
      </c>
      <c r="H148" s="22">
        <v>0</v>
      </c>
      <c r="I148" s="22">
        <v>65</v>
      </c>
      <c r="J148" s="22">
        <v>1</v>
      </c>
      <c r="K148" s="22">
        <f t="shared" si="21"/>
        <v>64</v>
      </c>
      <c r="L148" s="22"/>
      <c r="M148" s="22"/>
      <c r="N148" s="22"/>
      <c r="O148" s="22"/>
    </row>
    <row r="149" spans="1:15" x14ac:dyDescent="0.25">
      <c r="B149" s="24" t="s">
        <v>72</v>
      </c>
      <c r="E149" s="22">
        <v>0</v>
      </c>
      <c r="F149" s="22">
        <v>0</v>
      </c>
      <c r="G149" s="22">
        <v>0</v>
      </c>
      <c r="H149" s="22">
        <v>1</v>
      </c>
      <c r="I149" s="22">
        <v>0</v>
      </c>
      <c r="J149" s="22">
        <v>0</v>
      </c>
      <c r="K149" s="22">
        <f t="shared" si="21"/>
        <v>0</v>
      </c>
      <c r="L149" s="22"/>
      <c r="M149" s="22"/>
      <c r="N149" s="22"/>
      <c r="O149" s="22"/>
    </row>
    <row r="150" spans="1:15" x14ac:dyDescent="0.25">
      <c r="B150" s="24" t="s">
        <v>73</v>
      </c>
      <c r="E150" s="22">
        <v>4</v>
      </c>
      <c r="F150" s="22">
        <v>9</v>
      </c>
      <c r="G150" s="22">
        <v>0</v>
      </c>
      <c r="H150" s="22">
        <v>0</v>
      </c>
      <c r="I150" s="22">
        <v>79</v>
      </c>
      <c r="J150" s="22">
        <v>0</v>
      </c>
      <c r="K150" s="22">
        <f t="shared" si="21"/>
        <v>79</v>
      </c>
      <c r="L150" s="22"/>
      <c r="M150" s="22"/>
      <c r="N150" s="22"/>
      <c r="O150" s="22"/>
    </row>
    <row r="151" spans="1:15" x14ac:dyDescent="0.25">
      <c r="B151" s="24" t="s">
        <v>74</v>
      </c>
      <c r="E151" s="22">
        <v>6</v>
      </c>
      <c r="F151" s="22">
        <v>5</v>
      </c>
      <c r="G151" s="22">
        <v>0</v>
      </c>
      <c r="H151" s="22">
        <v>0</v>
      </c>
      <c r="I151" s="22">
        <v>92</v>
      </c>
      <c r="J151" s="22">
        <v>0</v>
      </c>
      <c r="K151" s="22">
        <f t="shared" si="21"/>
        <v>92</v>
      </c>
      <c r="L151" s="22"/>
      <c r="M151" s="22"/>
      <c r="N151" s="22"/>
      <c r="O151" s="22"/>
    </row>
    <row r="152" spans="1:15" x14ac:dyDescent="0.25">
      <c r="B152" s="25" t="s">
        <v>21</v>
      </c>
      <c r="D152" s="26"/>
      <c r="E152" s="27">
        <f t="shared" ref="E152:K152" si="22">SUM(E144:E151)</f>
        <v>23</v>
      </c>
      <c r="F152" s="27">
        <f t="shared" si="22"/>
        <v>31</v>
      </c>
      <c r="G152" s="27">
        <f t="shared" si="22"/>
        <v>1</v>
      </c>
      <c r="H152" s="27">
        <f t="shared" si="22"/>
        <v>1</v>
      </c>
      <c r="I152" s="27">
        <f t="shared" si="22"/>
        <v>478</v>
      </c>
      <c r="J152" s="27">
        <f t="shared" si="22"/>
        <v>2</v>
      </c>
      <c r="K152" s="27">
        <f t="shared" si="22"/>
        <v>476</v>
      </c>
      <c r="L152" s="28"/>
    </row>
    <row r="153" spans="1:15" x14ac:dyDescent="0.25">
      <c r="B153" s="24" t="s">
        <v>75</v>
      </c>
      <c r="E153" s="22">
        <v>0</v>
      </c>
      <c r="F153" s="22">
        <v>3</v>
      </c>
      <c r="G153" s="22">
        <v>0</v>
      </c>
      <c r="H153" s="22">
        <v>0</v>
      </c>
      <c r="I153" s="22">
        <v>52</v>
      </c>
      <c r="J153" s="22">
        <v>1</v>
      </c>
      <c r="K153" s="22">
        <f>I153-J153</f>
        <v>51</v>
      </c>
      <c r="L153" s="22"/>
      <c r="M153" s="22"/>
      <c r="N153" s="22"/>
      <c r="O153" s="22"/>
    </row>
    <row r="154" spans="1:15" x14ac:dyDescent="0.25">
      <c r="B154" s="24" t="s">
        <v>76</v>
      </c>
      <c r="E154" s="22">
        <v>0</v>
      </c>
      <c r="F154" s="22">
        <v>0</v>
      </c>
      <c r="G154" s="22">
        <v>0</v>
      </c>
      <c r="H154" s="22">
        <v>0</v>
      </c>
      <c r="I154" s="22">
        <v>15</v>
      </c>
      <c r="J154" s="22">
        <v>0</v>
      </c>
      <c r="K154" s="22">
        <f>I154-J154</f>
        <v>15</v>
      </c>
      <c r="L154" s="22"/>
      <c r="M154" s="22"/>
      <c r="N154" s="22"/>
      <c r="O154" s="22"/>
    </row>
    <row r="155" spans="1:15" x14ac:dyDescent="0.25">
      <c r="B155" s="25" t="s">
        <v>23</v>
      </c>
      <c r="D155" s="31"/>
      <c r="E155" s="32">
        <f t="shared" ref="E155:K155" si="23">SUM(E153:E154)</f>
        <v>0</v>
      </c>
      <c r="F155" s="32">
        <f t="shared" si="23"/>
        <v>3</v>
      </c>
      <c r="G155" s="32">
        <f t="shared" si="23"/>
        <v>0</v>
      </c>
      <c r="H155" s="32">
        <f t="shared" si="23"/>
        <v>0</v>
      </c>
      <c r="I155" s="32">
        <f t="shared" si="23"/>
        <v>67</v>
      </c>
      <c r="J155" s="32">
        <f t="shared" si="23"/>
        <v>1</v>
      </c>
      <c r="K155" s="32">
        <f t="shared" si="23"/>
        <v>66</v>
      </c>
      <c r="L155" s="33"/>
    </row>
    <row r="156" spans="1:15" x14ac:dyDescent="0.25">
      <c r="B156" s="30" t="s">
        <v>53</v>
      </c>
      <c r="C156" s="15"/>
      <c r="D156" s="16"/>
      <c r="E156" s="20">
        <v>23</v>
      </c>
      <c r="F156" s="20">
        <v>34</v>
      </c>
      <c r="G156" s="20">
        <v>1</v>
      </c>
      <c r="H156" s="20">
        <v>1</v>
      </c>
      <c r="I156" s="20">
        <v>545</v>
      </c>
      <c r="J156" s="20">
        <v>3</v>
      </c>
      <c r="K156" s="20">
        <f>I156-J156</f>
        <v>542</v>
      </c>
      <c r="L156" s="21"/>
      <c r="M156" s="22"/>
      <c r="N156" s="23">
        <f>IF(E156=0,"N/A",ROUND((F156/E156)*100,0))</f>
        <v>148</v>
      </c>
      <c r="O156" s="22"/>
    </row>
    <row r="159" spans="1:15" x14ac:dyDescent="0.25">
      <c r="A159" s="34" t="s">
        <v>77</v>
      </c>
      <c r="B159" s="34" t="s">
        <v>78</v>
      </c>
    </row>
    <row r="160" spans="1:15" x14ac:dyDescent="0.25">
      <c r="B160" s="34" t="s">
        <v>79</v>
      </c>
    </row>
    <row r="161" spans="2:2" x14ac:dyDescent="0.25">
      <c r="B161" s="34" t="s">
        <v>80</v>
      </c>
    </row>
    <row r="162" spans="2:2" x14ac:dyDescent="0.25">
      <c r="B162" s="34" t="s">
        <v>81</v>
      </c>
    </row>
    <row r="163" spans="2:2" x14ac:dyDescent="0.25">
      <c r="B163" s="34" t="s">
        <v>82</v>
      </c>
    </row>
    <row r="164" spans="2:2" x14ac:dyDescent="0.25">
      <c r="B164" s="34" t="s">
        <v>83</v>
      </c>
    </row>
    <row r="165" spans="2:2" x14ac:dyDescent="0.25">
      <c r="B165" s="34" t="s">
        <v>84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Year To Date</vt:lpstr>
      <vt:lpstr>Jannar</vt:lpstr>
      <vt:lpstr>Frar</vt:lpstr>
      <vt:lpstr>Frar!Print_Area</vt:lpstr>
      <vt:lpstr>Jannar!Print_Area</vt:lpstr>
      <vt:lpstr>'Year To Date'!Print_Area</vt:lpstr>
      <vt:lpstr>Frar!Print_Titles</vt:lpstr>
      <vt:lpstr>Jannar!Print_Titles</vt:lpstr>
      <vt:lpstr>'Year To 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Mifsud Marius 1 at Court Services Agency</dc:creator>
  <cp:lastModifiedBy>Paul Andrew</cp:lastModifiedBy>
  <dcterms:created xsi:type="dcterms:W3CDTF">2023-03-08T08:20:54Z</dcterms:created>
  <dcterms:modified xsi:type="dcterms:W3CDTF">2023-03-08T13:31:18Z</dcterms:modified>
</cp:coreProperties>
</file>